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etilsynet365-my.sharepoint.com/personal/eva_johnson_medietilsynet_no/Documents/Documents/Arbeid/Tilskuddsordninger/Produksjonstilskudd/"/>
    </mc:Choice>
  </mc:AlternateContent>
  <xr:revisionPtr revIDLastSave="0" documentId="8_{CF1F32E2-2E15-46CE-8B69-34161B10873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roduksjonstilskudd 2023" sheetId="1" r:id="rId1"/>
  </sheets>
  <definedNames>
    <definedName name="_xlnm._FilterDatabase" localSheetId="0" hidden="1">'Produksjonstilskudd 2023'!$A$2:$F$159</definedName>
    <definedName name="fjor">#REF!</definedName>
    <definedName name="_xlnm.Print_Titles" localSheetId="0">'Produksjonstilskudd 2023'!$2:$2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F15" i="1" s="1"/>
  <c r="E17" i="1"/>
  <c r="F17" i="1" s="1"/>
  <c r="E18" i="1"/>
  <c r="F18" i="1" s="1"/>
  <c r="E31" i="1"/>
  <c r="F31" i="1" s="1"/>
  <c r="E32" i="1"/>
  <c r="F32" i="1" s="1"/>
  <c r="E33" i="1"/>
  <c r="F33" i="1" s="1"/>
  <c r="E34" i="1"/>
  <c r="E35" i="1"/>
  <c r="F35" i="1" s="1"/>
  <c r="E40" i="1"/>
  <c r="F40" i="1" s="1"/>
  <c r="E44" i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60" i="1"/>
  <c r="F60" i="1" s="1"/>
  <c r="E62" i="1"/>
  <c r="F62" i="1" s="1"/>
  <c r="E67" i="1"/>
  <c r="F67" i="1" s="1"/>
  <c r="E75" i="1"/>
  <c r="F75" i="1" s="1"/>
  <c r="E77" i="1"/>
  <c r="F77" i="1" s="1"/>
  <c r="E78" i="1"/>
  <c r="F78" i="1" s="1"/>
  <c r="E79" i="1"/>
  <c r="E80" i="1"/>
  <c r="F80" i="1" s="1"/>
  <c r="E81" i="1"/>
  <c r="F81" i="1" s="1"/>
  <c r="E82" i="1"/>
  <c r="F82" i="1" s="1"/>
  <c r="E83" i="1"/>
  <c r="F83" i="1" s="1"/>
  <c r="E84" i="1"/>
  <c r="F84" i="1" s="1"/>
  <c r="E87" i="1"/>
  <c r="F87" i="1" s="1"/>
  <c r="E92" i="1"/>
  <c r="F92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7" i="1"/>
  <c r="F107" i="1" s="1"/>
  <c r="E108" i="1"/>
  <c r="F108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9" i="1"/>
  <c r="F119" i="1" s="1"/>
  <c r="E120" i="1"/>
  <c r="F120" i="1" s="1"/>
  <c r="E124" i="1"/>
  <c r="F124" i="1" s="1"/>
  <c r="E126" i="1"/>
  <c r="F126" i="1" s="1"/>
  <c r="E128" i="1"/>
  <c r="F128" i="1" s="1"/>
  <c r="E129" i="1"/>
  <c r="F129" i="1" s="1"/>
  <c r="E130" i="1"/>
  <c r="F130" i="1" s="1"/>
  <c r="E131" i="1"/>
  <c r="F131" i="1" s="1"/>
  <c r="E132" i="1"/>
  <c r="F132" i="1" s="1"/>
  <c r="E136" i="1"/>
  <c r="F136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52" i="1"/>
  <c r="F152" i="1" s="1"/>
  <c r="E156" i="1"/>
  <c r="F156" i="1" s="1"/>
  <c r="E158" i="1"/>
  <c r="F158" i="1" s="1"/>
  <c r="E159" i="1"/>
  <c r="F159" i="1" s="1"/>
  <c r="E3" i="1"/>
  <c r="F3" i="1" s="1"/>
  <c r="F106" i="1"/>
  <c r="E12" i="1"/>
  <c r="F12" i="1" s="1"/>
  <c r="E54" i="1"/>
  <c r="F54" i="1" s="1"/>
  <c r="E68" i="1"/>
  <c r="F68" i="1" s="1"/>
  <c r="E66" i="1"/>
  <c r="F66" i="1" s="1"/>
  <c r="E7" i="1"/>
  <c r="F7" i="1" s="1"/>
  <c r="E89" i="1"/>
  <c r="F89" i="1" s="1"/>
  <c r="E93" i="1"/>
  <c r="F93" i="1" s="1"/>
  <c r="E155" i="1"/>
  <c r="F155" i="1" s="1"/>
  <c r="E150" i="1"/>
  <c r="F150" i="1" s="1"/>
  <c r="E28" i="1"/>
  <c r="F28" i="1" s="1"/>
  <c r="E30" i="1"/>
  <c r="F30" i="1" s="1"/>
  <c r="E38" i="1"/>
  <c r="F38" i="1" s="1"/>
  <c r="E20" i="1"/>
  <c r="F20" i="1" s="1"/>
  <c r="E74" i="1"/>
  <c r="F74" i="1" s="1"/>
  <c r="E69" i="1"/>
  <c r="F69" i="1" s="1"/>
  <c r="E21" i="1"/>
  <c r="F21" i="1" s="1"/>
  <c r="E39" i="1"/>
  <c r="F39" i="1" s="1"/>
  <c r="E109" i="1"/>
  <c r="F109" i="1" s="1"/>
  <c r="E59" i="1"/>
  <c r="F59" i="1" s="1"/>
  <c r="E140" i="1"/>
  <c r="F140" i="1" s="1"/>
  <c r="E61" i="1"/>
  <c r="E43" i="1"/>
  <c r="F43" i="1" s="1"/>
  <c r="E154" i="1"/>
  <c r="F154" i="1" s="1"/>
  <c r="E139" i="1"/>
  <c r="F139" i="1" s="1"/>
  <c r="E135" i="1"/>
  <c r="F135" i="1" s="1"/>
  <c r="E134" i="1"/>
  <c r="F134" i="1" s="1"/>
  <c r="E133" i="1"/>
  <c r="F133" i="1" s="1"/>
  <c r="E127" i="1"/>
  <c r="F127" i="1" s="1"/>
  <c r="E125" i="1"/>
  <c r="F125" i="1" s="1"/>
  <c r="E118" i="1"/>
  <c r="F118" i="1" s="1"/>
  <c r="E106" i="1"/>
  <c r="E73" i="1"/>
  <c r="F73" i="1" s="1"/>
  <c r="E157" i="1"/>
  <c r="F157" i="1" s="1"/>
  <c r="E100" i="1"/>
  <c r="F100" i="1" s="1"/>
  <c r="E151" i="1"/>
  <c r="F151" i="1" s="1"/>
  <c r="E148" i="1"/>
  <c r="F148" i="1" s="1"/>
  <c r="E138" i="1"/>
  <c r="F138" i="1" s="1"/>
  <c r="E137" i="1"/>
  <c r="E122" i="1"/>
  <c r="F122" i="1" s="1"/>
  <c r="E121" i="1"/>
  <c r="F121" i="1" s="1"/>
  <c r="E105" i="1"/>
  <c r="F105" i="1" s="1"/>
  <c r="E104" i="1"/>
  <c r="F104" i="1" s="1"/>
  <c r="E103" i="1"/>
  <c r="F103" i="1" s="1"/>
  <c r="E90" i="1"/>
  <c r="F90" i="1" s="1"/>
  <c r="E86" i="1"/>
  <c r="F86" i="1" s="1"/>
  <c r="E85" i="1"/>
  <c r="F85" i="1" s="1"/>
  <c r="E71" i="1"/>
  <c r="E70" i="1"/>
  <c r="F70" i="1" s="1"/>
  <c r="E64" i="1"/>
  <c r="F64" i="1" s="1"/>
  <c r="E56" i="1"/>
  <c r="F56" i="1" s="1"/>
  <c r="E55" i="1"/>
  <c r="F55" i="1" s="1"/>
  <c r="E91" i="1"/>
  <c r="F91" i="1" s="1"/>
  <c r="E53" i="1"/>
  <c r="F53" i="1" s="1"/>
  <c r="E42" i="1"/>
  <c r="F42" i="1" s="1"/>
  <c r="E41" i="1"/>
  <c r="F41" i="1" s="1"/>
  <c r="E37" i="1"/>
  <c r="F37" i="1" s="1"/>
  <c r="E36" i="1"/>
  <c r="F36" i="1" s="1"/>
  <c r="E72" i="1"/>
  <c r="F72" i="1" s="1"/>
  <c r="E29" i="1"/>
  <c r="F29" i="1" s="1"/>
  <c r="E24" i="1"/>
  <c r="F24" i="1" s="1"/>
  <c r="E23" i="1"/>
  <c r="F23" i="1" s="1"/>
  <c r="E22" i="1"/>
  <c r="F22" i="1" s="1"/>
  <c r="E19" i="1"/>
  <c r="F19" i="1" s="1"/>
  <c r="E10" i="1"/>
  <c r="F10" i="1" s="1"/>
  <c r="E9" i="1"/>
  <c r="F9" i="1" s="1"/>
  <c r="E8" i="1"/>
  <c r="F8" i="1" s="1"/>
  <c r="E26" i="1"/>
  <c r="F26" i="1" s="1"/>
  <c r="E6" i="1"/>
  <c r="F6" i="1" s="1"/>
  <c r="E4" i="1"/>
  <c r="F4" i="1" s="1"/>
  <c r="E11" i="1"/>
  <c r="F11" i="1" s="1"/>
  <c r="E76" i="1"/>
  <c r="F76" i="1" s="1"/>
  <c r="E25" i="1"/>
  <c r="F25" i="1" s="1"/>
  <c r="E63" i="1"/>
  <c r="F63" i="1" s="1"/>
  <c r="E65" i="1"/>
  <c r="F65" i="1" s="1"/>
  <c r="E16" i="1"/>
  <c r="E101" i="1"/>
  <c r="F101" i="1" s="1"/>
  <c r="E102" i="1"/>
  <c r="F102" i="1" s="1"/>
  <c r="E57" i="1"/>
  <c r="F57" i="1" s="1"/>
  <c r="E88" i="1"/>
  <c r="F88" i="1" s="1"/>
  <c r="E149" i="1"/>
  <c r="F149" i="1" s="1"/>
  <c r="E117" i="1"/>
  <c r="F117" i="1" s="1"/>
  <c r="E123" i="1"/>
  <c r="F123" i="1" s="1"/>
  <c r="E13" i="1"/>
  <c r="F13" i="1" s="1"/>
  <c r="E27" i="1"/>
  <c r="E58" i="1"/>
  <c r="F58" i="1" s="1"/>
  <c r="E153" i="1"/>
  <c r="F153" i="1" s="1"/>
  <c r="E5" i="1"/>
  <c r="F5" i="1" s="1"/>
</calcChain>
</file>

<file path=xl/sharedStrings.xml><?xml version="1.0" encoding="utf-8"?>
<sst xmlns="http://schemas.openxmlformats.org/spreadsheetml/2006/main" count="321" uniqueCount="168">
  <si>
    <t>Mediets navn</t>
  </si>
  <si>
    <t>Varden</t>
  </si>
  <si>
    <t>Karmøynytt</t>
  </si>
  <si>
    <t>Midsundingen</t>
  </si>
  <si>
    <t>Midtsiden</t>
  </si>
  <si>
    <t>Rana NO</t>
  </si>
  <si>
    <t>Stord24</t>
  </si>
  <si>
    <t>Medier 24</t>
  </si>
  <si>
    <t>iHarstad</t>
  </si>
  <si>
    <t>Nidaros</t>
  </si>
  <si>
    <t>VårtOslo</t>
  </si>
  <si>
    <t>Steinkjer24</t>
  </si>
  <si>
    <t>Subjekt</t>
  </si>
  <si>
    <t>Avisa Oslo</t>
  </si>
  <si>
    <t>Mitt Kongsvinger</t>
  </si>
  <si>
    <t>Flatangernytt</t>
  </si>
  <si>
    <t>Filter Nyheter</t>
  </si>
  <si>
    <t>iLevanger</t>
  </si>
  <si>
    <t>Tilskuddskategori</t>
  </si>
  <si>
    <t>Endring i kr</t>
  </si>
  <si>
    <t>Endring i prosent</t>
  </si>
  <si>
    <t>Akers Avis Groruddalen</t>
  </si>
  <si>
    <t>Altaposten</t>
  </si>
  <si>
    <t>Alvdal midt i væla</t>
  </si>
  <si>
    <t>Andøyposten</t>
  </si>
  <si>
    <t>Arendals Tidende</t>
  </si>
  <si>
    <t>Askøyværingen</t>
  </si>
  <si>
    <t>Aura Avis</t>
  </si>
  <si>
    <t>Aust-Agder Blad</t>
  </si>
  <si>
    <t>Avisa Hemnes</t>
  </si>
  <si>
    <t>Avisa Lofoten</t>
  </si>
  <si>
    <t>Bergensavisen</t>
  </si>
  <si>
    <t>Birkenes-Avisa</t>
  </si>
  <si>
    <t>Bodø Nu</t>
  </si>
  <si>
    <t>Brønnøysunds Avis</t>
  </si>
  <si>
    <t>Bygdanytt</t>
  </si>
  <si>
    <t>Bygdebladet</t>
  </si>
  <si>
    <t>Bygdebladet Randaberg og Rennesøy</t>
  </si>
  <si>
    <t>Bø Blad</t>
  </si>
  <si>
    <t>Bømlo-nytt</t>
  </si>
  <si>
    <t>Dag og Tid</t>
  </si>
  <si>
    <t>Dagen</t>
  </si>
  <si>
    <t>Dagens Perspektiv</t>
  </si>
  <si>
    <t>Dagsavisen</t>
  </si>
  <si>
    <t>Document.no</t>
  </si>
  <si>
    <t>Drangedalsposten</t>
  </si>
  <si>
    <t>Driva</t>
  </si>
  <si>
    <t>Dølen</t>
  </si>
  <si>
    <t>Eikerbladet</t>
  </si>
  <si>
    <t>Enebakk Avis</t>
  </si>
  <si>
    <t>Fanaposten</t>
  </si>
  <si>
    <t>Finnmarksposten</t>
  </si>
  <si>
    <t>Firda Tidend</t>
  </si>
  <si>
    <t>Firdaposten</t>
  </si>
  <si>
    <t>Fiskeribladet</t>
  </si>
  <si>
    <t>Fjell-Ljom</t>
  </si>
  <si>
    <t>Fjordabladet</t>
  </si>
  <si>
    <t>Fjordenes Tidende</t>
  </si>
  <si>
    <t>Fjordingen</t>
  </si>
  <si>
    <t>Fjuken</t>
  </si>
  <si>
    <t>Folkebladet</t>
  </si>
  <si>
    <t>Framtid i Nord</t>
  </si>
  <si>
    <t>Frolendingen</t>
  </si>
  <si>
    <t>Frostingen</t>
  </si>
  <si>
    <t>Gaula</t>
  </si>
  <si>
    <t>Gauldalsposten</t>
  </si>
  <si>
    <t>Gjesdalbuen</t>
  </si>
  <si>
    <t>Grannar</t>
  </si>
  <si>
    <t>Grenda</t>
  </si>
  <si>
    <t>Hammerfestingen</t>
  </si>
  <si>
    <t>Hardanger Folkeblad</t>
  </si>
  <si>
    <t>Helgelands Blad</t>
  </si>
  <si>
    <t>Inderøyningen</t>
  </si>
  <si>
    <t>iTromsø</t>
  </si>
  <si>
    <t>Jarslberg Avis</t>
  </si>
  <si>
    <t>Kanalen</t>
  </si>
  <si>
    <t>Klassekampen</t>
  </si>
  <si>
    <t>Kronstadposten</t>
  </si>
  <si>
    <t>Kulingen</t>
  </si>
  <si>
    <t>Kvinnheringen</t>
  </si>
  <si>
    <t>Kyst og Fjord</t>
  </si>
  <si>
    <t>Lierposten</t>
  </si>
  <si>
    <t>Lillesands-posten</t>
  </si>
  <si>
    <t>Lindesnes</t>
  </si>
  <si>
    <t>Lister</t>
  </si>
  <si>
    <t>Lofot-Tidende</t>
  </si>
  <si>
    <t>Lokalavisa Nordsalten</t>
  </si>
  <si>
    <t>Lokalavisa Trysil-Engerdal</t>
  </si>
  <si>
    <t>Lyngdals Avis</t>
  </si>
  <si>
    <t>Marsteinen</t>
  </si>
  <si>
    <t>Meråkerposten</t>
  </si>
  <si>
    <t>Minerva</t>
  </si>
  <si>
    <t>Morgenbladet</t>
  </si>
  <si>
    <t>Møre</t>
  </si>
  <si>
    <t>Nationen</t>
  </si>
  <si>
    <t>Nett.no</t>
  </si>
  <si>
    <t>Norddalen</t>
  </si>
  <si>
    <t>Nordhordland</t>
  </si>
  <si>
    <t>Nordre</t>
  </si>
  <si>
    <t>Nordstrands Blad</t>
  </si>
  <si>
    <t>Norge I DAG</t>
  </si>
  <si>
    <t>Nye Troms</t>
  </si>
  <si>
    <t>Nyss</t>
  </si>
  <si>
    <t>Opp</t>
  </si>
  <si>
    <t>Os og Fusaposten</t>
  </si>
  <si>
    <t>Porsgrunns Dagblad</t>
  </si>
  <si>
    <t>Porten.no</t>
  </si>
  <si>
    <t>Rakkestad Avis</t>
  </si>
  <si>
    <t>Randaberg24.no</t>
  </si>
  <si>
    <t>Raumnes</t>
  </si>
  <si>
    <t>Rjukan Arbeiderblad</t>
  </si>
  <si>
    <t>Ryfylke</t>
  </si>
  <si>
    <t>Røyken og Hurums avis</t>
  </si>
  <si>
    <t>Saltenposten</t>
  </si>
  <si>
    <t xml:space="preserve">Samningen </t>
  </si>
  <si>
    <t>Sande Avis</t>
  </si>
  <si>
    <t>Sandnesposten</t>
  </si>
  <si>
    <t>Selbyggen</t>
  </si>
  <si>
    <t>Setesdølen</t>
  </si>
  <si>
    <t>Snåsningen</t>
  </si>
  <si>
    <t>Solabladet</t>
  </si>
  <si>
    <t>Solungavisa</t>
  </si>
  <si>
    <t>Stangeavisa</t>
  </si>
  <si>
    <t>Steinkjer-Ariva</t>
  </si>
  <si>
    <t>Storfjordnytt</t>
  </si>
  <si>
    <t>Strandbuen</t>
  </si>
  <si>
    <t>Strilen</t>
  </si>
  <si>
    <t>Sulaposten</t>
  </si>
  <si>
    <t>Suldalsposten</t>
  </si>
  <si>
    <t>Svalbardposten</t>
  </si>
  <si>
    <t>Svelviksposten</t>
  </si>
  <si>
    <t>Sydvesten</t>
  </si>
  <si>
    <t>Synste Møre</t>
  </si>
  <si>
    <t>Sør-Varanger Avis</t>
  </si>
  <si>
    <t>Totens Blad</t>
  </si>
  <si>
    <t>Trønderbladet</t>
  </si>
  <si>
    <t>Tysnes</t>
  </si>
  <si>
    <t>Tysvær Bygdeblad</t>
  </si>
  <si>
    <t>VaksdalPosten</t>
  </si>
  <si>
    <t>Varingen</t>
  </si>
  <si>
    <t>Vennesla Tidende</t>
  </si>
  <si>
    <t>Vestavind - Bygdeblad for Sveio</t>
  </si>
  <si>
    <t>Vestby Avis</t>
  </si>
  <si>
    <t>Vesteraalens Avis</t>
  </si>
  <si>
    <t>Vestnesavisa</t>
  </si>
  <si>
    <t>Vest-Telemark Blad</t>
  </si>
  <si>
    <t>Vigga</t>
  </si>
  <si>
    <t>Vikebladet Vestposten</t>
  </si>
  <si>
    <t>Vol.no (Vesterålen Online)</t>
  </si>
  <si>
    <t>Våganavisa</t>
  </si>
  <si>
    <t>Vårt Land</t>
  </si>
  <si>
    <t>Ytre Sogn</t>
  </si>
  <si>
    <t>Ytringen</t>
  </si>
  <si>
    <t>Øksnesavisa</t>
  </si>
  <si>
    <t>Østhavet</t>
  </si>
  <si>
    <t>Øy-Blikk</t>
  </si>
  <si>
    <t>Øyene</t>
  </si>
  <si>
    <t>Øyposten</t>
  </si>
  <si>
    <t>Åndalsnes Avis</t>
  </si>
  <si>
    <t>Ås Avis</t>
  </si>
  <si>
    <t>Åsane Tidende</t>
  </si>
  <si>
    <t>Nasjonalt nummer to-medium</t>
  </si>
  <si>
    <t>Nummer én- og alenemedium</t>
  </si>
  <si>
    <t>Lokalt nummer to-medium</t>
  </si>
  <si>
    <t>Nasjonalt nisjemedium</t>
  </si>
  <si>
    <t>Produksjons-tilskudd 2023</t>
  </si>
  <si>
    <t>Produksjons-tilskudd 2022</t>
  </si>
  <si>
    <t>Endelig tildeling av produksjonstilskudd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</si>
</sst>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;[Red]\-0.0\ "/>
    <numFmt numFmtId="165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  <xf numFmtId="164" fontId="18" fillId="0" borderId="0" xfId="0" applyNumberFormat="1" applyFont="1"/>
    <xf numFmtId="49" fontId="18" fillId="0" borderId="0" xfId="0" applyNumberFormat="1" applyFont="1" applyAlignment="1">
      <alignment wrapText="1"/>
    </xf>
    <xf numFmtId="3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"/>
  <sheetViews>
    <sheetView showGridLines="0" tabSelected="1" view="pageLayout" zoomScaleNormal="100" workbookViewId="0">
      <selection activeCell="A2" sqref="A2:F2"/>
    </sheetView>
  </sheetViews>
  <sheetFormatPr baseColWidth="10" defaultColWidth="26.26953125" defaultRowHeight="12.5" x14ac:dyDescent="0.25"/>
  <cols>
    <col min="1" max="1" width="23.90625" style="1" customWidth="1"/>
    <col min="2" max="2" width="24.54296875" style="1" customWidth="1"/>
    <col min="3" max="3" width="12.453125" style="2" customWidth="1"/>
    <col min="4" max="4" width="12.7265625" style="2" customWidth="1"/>
    <col min="5" max="5" width="26.26953125" style="3" hidden="1" customWidth="1"/>
    <col min="6" max="6" width="10.36328125" style="4" customWidth="1"/>
    <col min="7" max="16384" width="26.26953125" style="1"/>
  </cols>
  <sheetData>
    <row r="1" spans="1:6" ht="37.5" customHeight="1" x14ac:dyDescent="0.25">
      <c r="A1" s="20" t="s">
        <v>167</v>
      </c>
      <c r="B1" s="21"/>
      <c r="C1" s="21"/>
      <c r="D1" s="21"/>
      <c r="E1" s="21"/>
      <c r="F1" s="21"/>
    </row>
    <row r="2" spans="1:6" s="19" customFormat="1" ht="26" x14ac:dyDescent="0.25">
      <c r="A2" s="14" t="s">
        <v>0</v>
      </c>
      <c r="B2" s="15" t="s">
        <v>18</v>
      </c>
      <c r="C2" s="16" t="s">
        <v>165</v>
      </c>
      <c r="D2" s="16" t="s">
        <v>166</v>
      </c>
      <c r="E2" s="17" t="s">
        <v>19</v>
      </c>
      <c r="F2" s="18" t="s">
        <v>20</v>
      </c>
    </row>
    <row r="3" spans="1:6" x14ac:dyDescent="0.25">
      <c r="A3" s="5" t="s">
        <v>21</v>
      </c>
      <c r="B3" s="5" t="s">
        <v>163</v>
      </c>
      <c r="C3" s="6">
        <v>822142</v>
      </c>
      <c r="D3" s="6">
        <v>750783</v>
      </c>
      <c r="E3" s="7">
        <f t="shared" ref="E3:E34" si="0">C3-D3</f>
        <v>71359</v>
      </c>
      <c r="F3" s="8">
        <f t="shared" ref="F3:F15" si="1">(E3/D3)*100</f>
        <v>9.5046105199505035</v>
      </c>
    </row>
    <row r="4" spans="1:6" x14ac:dyDescent="0.25">
      <c r="A4" s="5" t="s">
        <v>22</v>
      </c>
      <c r="B4" s="5" t="s">
        <v>162</v>
      </c>
      <c r="C4" s="6">
        <v>1552385</v>
      </c>
      <c r="D4" s="6">
        <v>1534130</v>
      </c>
      <c r="E4" s="7">
        <f t="shared" si="0"/>
        <v>18255</v>
      </c>
      <c r="F4" s="8">
        <f t="shared" si="1"/>
        <v>1.1899252344977285</v>
      </c>
    </row>
    <row r="5" spans="1:6" x14ac:dyDescent="0.25">
      <c r="A5" s="5" t="s">
        <v>23</v>
      </c>
      <c r="B5" s="5" t="s">
        <v>162</v>
      </c>
      <c r="C5" s="6">
        <v>1086374</v>
      </c>
      <c r="D5" s="6">
        <v>1033001</v>
      </c>
      <c r="E5" s="7">
        <f t="shared" si="0"/>
        <v>53373</v>
      </c>
      <c r="F5" s="8">
        <f t="shared" si="1"/>
        <v>5.166790738827939</v>
      </c>
    </row>
    <row r="6" spans="1:6" x14ac:dyDescent="0.25">
      <c r="A6" s="5" t="s">
        <v>24</v>
      </c>
      <c r="B6" s="5" t="s">
        <v>162</v>
      </c>
      <c r="C6" s="6">
        <v>1827576</v>
      </c>
      <c r="D6" s="6">
        <v>1718656</v>
      </c>
      <c r="E6" s="7">
        <f t="shared" si="0"/>
        <v>108920</v>
      </c>
      <c r="F6" s="8">
        <f t="shared" si="1"/>
        <v>6.3375102405600652</v>
      </c>
    </row>
    <row r="7" spans="1:6" x14ac:dyDescent="0.25">
      <c r="A7" s="5" t="s">
        <v>25</v>
      </c>
      <c r="B7" s="5" t="s">
        <v>163</v>
      </c>
      <c r="C7" s="6">
        <v>709768</v>
      </c>
      <c r="D7" s="6">
        <v>949834</v>
      </c>
      <c r="E7" s="7">
        <f t="shared" si="0"/>
        <v>-240066</v>
      </c>
      <c r="F7" s="8">
        <f t="shared" si="1"/>
        <v>-25.274521653257302</v>
      </c>
    </row>
    <row r="8" spans="1:6" x14ac:dyDescent="0.25">
      <c r="A8" s="5" t="s">
        <v>26</v>
      </c>
      <c r="B8" s="5" t="s">
        <v>162</v>
      </c>
      <c r="C8" s="6">
        <v>811287</v>
      </c>
      <c r="D8" s="6">
        <v>734501</v>
      </c>
      <c r="E8" s="7">
        <f t="shared" si="0"/>
        <v>76786</v>
      </c>
      <c r="F8" s="8">
        <f t="shared" si="1"/>
        <v>10.454172288397157</v>
      </c>
    </row>
    <row r="9" spans="1:6" x14ac:dyDescent="0.25">
      <c r="A9" s="5" t="s">
        <v>27</v>
      </c>
      <c r="B9" s="5" t="s">
        <v>163</v>
      </c>
      <c r="C9" s="6">
        <v>1086374</v>
      </c>
      <c r="D9" s="6">
        <v>1033001</v>
      </c>
      <c r="E9" s="7">
        <f t="shared" si="0"/>
        <v>53373</v>
      </c>
      <c r="F9" s="8">
        <f t="shared" si="1"/>
        <v>5.166790738827939</v>
      </c>
    </row>
    <row r="10" spans="1:6" x14ac:dyDescent="0.25">
      <c r="A10" s="5" t="s">
        <v>28</v>
      </c>
      <c r="B10" s="5" t="s">
        <v>162</v>
      </c>
      <c r="C10" s="6">
        <v>871931</v>
      </c>
      <c r="D10" s="6">
        <v>984155</v>
      </c>
      <c r="E10" s="7">
        <f t="shared" si="0"/>
        <v>-112224</v>
      </c>
      <c r="F10" s="8">
        <f t="shared" si="1"/>
        <v>-11.403081831622051</v>
      </c>
    </row>
    <row r="11" spans="1:6" x14ac:dyDescent="0.25">
      <c r="A11" s="5" t="s">
        <v>29</v>
      </c>
      <c r="B11" s="5" t="s">
        <v>162</v>
      </c>
      <c r="C11" s="6">
        <v>1818202</v>
      </c>
      <c r="D11" s="6">
        <v>1403128</v>
      </c>
      <c r="E11" s="7">
        <f t="shared" si="0"/>
        <v>415074</v>
      </c>
      <c r="F11" s="8">
        <f t="shared" si="1"/>
        <v>29.582048109652149</v>
      </c>
    </row>
    <row r="12" spans="1:6" x14ac:dyDescent="0.25">
      <c r="A12" s="5" t="s">
        <v>30</v>
      </c>
      <c r="B12" s="5" t="s">
        <v>163</v>
      </c>
      <c r="C12" s="6">
        <v>1194166</v>
      </c>
      <c r="D12" s="6">
        <v>283609</v>
      </c>
      <c r="E12" s="7">
        <f t="shared" si="0"/>
        <v>910557</v>
      </c>
      <c r="F12" s="8">
        <f t="shared" si="1"/>
        <v>321.06068566230266</v>
      </c>
    </row>
    <row r="13" spans="1:6" x14ac:dyDescent="0.25">
      <c r="A13" s="5" t="s">
        <v>13</v>
      </c>
      <c r="B13" s="5" t="s">
        <v>163</v>
      </c>
      <c r="C13" s="6">
        <v>7306532</v>
      </c>
      <c r="D13" s="6">
        <v>5680263</v>
      </c>
      <c r="E13" s="7">
        <f t="shared" si="0"/>
        <v>1626269</v>
      </c>
      <c r="F13" s="8">
        <f t="shared" si="1"/>
        <v>28.630170821315843</v>
      </c>
    </row>
    <row r="14" spans="1:6" x14ac:dyDescent="0.25">
      <c r="A14" s="5" t="s">
        <v>31</v>
      </c>
      <c r="B14" s="5" t="s">
        <v>163</v>
      </c>
      <c r="C14" s="6">
        <v>29222584</v>
      </c>
      <c r="D14" s="6">
        <v>34625388</v>
      </c>
      <c r="E14" s="7">
        <f t="shared" si="0"/>
        <v>-5402804</v>
      </c>
      <c r="F14" s="8">
        <f t="shared" si="1"/>
        <v>-15.603591214631299</v>
      </c>
    </row>
    <row r="15" spans="1:6" x14ac:dyDescent="0.25">
      <c r="A15" s="5" t="s">
        <v>32</v>
      </c>
      <c r="B15" s="5" t="s">
        <v>162</v>
      </c>
      <c r="C15" s="6">
        <v>1194166</v>
      </c>
      <c r="D15" s="6">
        <v>951591</v>
      </c>
      <c r="E15" s="7">
        <f t="shared" si="0"/>
        <v>242575</v>
      </c>
      <c r="F15" s="8">
        <f t="shared" si="1"/>
        <v>25.491518940385106</v>
      </c>
    </row>
    <row r="16" spans="1:6" x14ac:dyDescent="0.25">
      <c r="A16" s="5" t="s">
        <v>33</v>
      </c>
      <c r="B16" s="5" t="s">
        <v>163</v>
      </c>
      <c r="C16" s="6">
        <v>965905</v>
      </c>
      <c r="D16" s="6">
        <v>0</v>
      </c>
      <c r="E16" s="7">
        <f t="shared" si="0"/>
        <v>965905</v>
      </c>
      <c r="F16" s="8">
        <v>100</v>
      </c>
    </row>
    <row r="17" spans="1:6" x14ac:dyDescent="0.25">
      <c r="A17" s="5" t="s">
        <v>34</v>
      </c>
      <c r="B17" s="5" t="s">
        <v>162</v>
      </c>
      <c r="C17" s="6">
        <v>291242</v>
      </c>
      <c r="D17" s="6">
        <v>682797</v>
      </c>
      <c r="E17" s="7">
        <f t="shared" si="0"/>
        <v>-391555</v>
      </c>
      <c r="F17" s="8">
        <f t="shared" ref="F17:F26" si="2">(E17/D17)*100</f>
        <v>-57.345741120713768</v>
      </c>
    </row>
    <row r="18" spans="1:6" x14ac:dyDescent="0.25">
      <c r="A18" s="5" t="s">
        <v>35</v>
      </c>
      <c r="B18" s="5" t="s">
        <v>163</v>
      </c>
      <c r="C18" s="6">
        <v>1183908</v>
      </c>
      <c r="D18" s="6">
        <v>1741212</v>
      </c>
      <c r="E18" s="7">
        <f t="shared" si="0"/>
        <v>-557304</v>
      </c>
      <c r="F18" s="8">
        <f t="shared" si="2"/>
        <v>-32.006671215222497</v>
      </c>
    </row>
    <row r="19" spans="1:6" x14ac:dyDescent="0.25">
      <c r="A19" s="5" t="s">
        <v>36</v>
      </c>
      <c r="B19" s="5" t="s">
        <v>163</v>
      </c>
      <c r="C19" s="6">
        <v>1042955</v>
      </c>
      <c r="D19" s="6">
        <v>967873</v>
      </c>
      <c r="E19" s="7">
        <f t="shared" si="0"/>
        <v>75082</v>
      </c>
      <c r="F19" s="8">
        <f t="shared" si="2"/>
        <v>7.7574227197163266</v>
      </c>
    </row>
    <row r="20" spans="1:6" s="13" customFormat="1" ht="25" x14ac:dyDescent="0.35">
      <c r="A20" s="9" t="s">
        <v>37</v>
      </c>
      <c r="B20" s="9" t="s">
        <v>162</v>
      </c>
      <c r="C20" s="10">
        <v>1032101</v>
      </c>
      <c r="D20" s="10">
        <v>951591</v>
      </c>
      <c r="E20" s="11">
        <f t="shared" si="0"/>
        <v>80510</v>
      </c>
      <c r="F20" s="12">
        <f t="shared" si="2"/>
        <v>8.4605676178105931</v>
      </c>
    </row>
    <row r="21" spans="1:6" x14ac:dyDescent="0.25">
      <c r="A21" s="5" t="s">
        <v>38</v>
      </c>
      <c r="B21" s="5" t="s">
        <v>162</v>
      </c>
      <c r="C21" s="6">
        <v>1032101</v>
      </c>
      <c r="D21" s="6">
        <v>951591</v>
      </c>
      <c r="E21" s="7">
        <f t="shared" si="0"/>
        <v>80510</v>
      </c>
      <c r="F21" s="8">
        <f t="shared" si="2"/>
        <v>8.4605676178105931</v>
      </c>
    </row>
    <row r="22" spans="1:6" x14ac:dyDescent="0.25">
      <c r="A22" s="5" t="s">
        <v>39</v>
      </c>
      <c r="B22" s="5" t="s">
        <v>162</v>
      </c>
      <c r="C22" s="6">
        <v>923075</v>
      </c>
      <c r="D22" s="6">
        <v>967873</v>
      </c>
      <c r="E22" s="7">
        <f t="shared" si="0"/>
        <v>-44798</v>
      </c>
      <c r="F22" s="8">
        <f t="shared" si="2"/>
        <v>-4.62849981350859</v>
      </c>
    </row>
    <row r="23" spans="1:6" x14ac:dyDescent="0.25">
      <c r="A23" s="5" t="s">
        <v>40</v>
      </c>
      <c r="B23" s="5" t="s">
        <v>164</v>
      </c>
      <c r="C23" s="6">
        <v>5656526</v>
      </c>
      <c r="D23" s="6">
        <v>5925537</v>
      </c>
      <c r="E23" s="7">
        <f t="shared" si="0"/>
        <v>-269011</v>
      </c>
      <c r="F23" s="8">
        <f t="shared" si="2"/>
        <v>-4.5398585815935331</v>
      </c>
    </row>
    <row r="24" spans="1:6" x14ac:dyDescent="0.25">
      <c r="A24" s="5" t="s">
        <v>41</v>
      </c>
      <c r="B24" s="5" t="s">
        <v>161</v>
      </c>
      <c r="C24" s="6">
        <v>14953857</v>
      </c>
      <c r="D24" s="6">
        <v>14849965</v>
      </c>
      <c r="E24" s="7">
        <f t="shared" si="0"/>
        <v>103892</v>
      </c>
      <c r="F24" s="8">
        <f t="shared" si="2"/>
        <v>0.69961107652442278</v>
      </c>
    </row>
    <row r="25" spans="1:6" x14ac:dyDescent="0.25">
      <c r="A25" s="5" t="s">
        <v>42</v>
      </c>
      <c r="B25" s="5" t="s">
        <v>164</v>
      </c>
      <c r="C25" s="6">
        <v>3886970</v>
      </c>
      <c r="D25" s="6">
        <v>4715941</v>
      </c>
      <c r="E25" s="7">
        <f t="shared" si="0"/>
        <v>-828971</v>
      </c>
      <c r="F25" s="8">
        <f t="shared" si="2"/>
        <v>-17.578061303141833</v>
      </c>
    </row>
    <row r="26" spans="1:6" x14ac:dyDescent="0.25">
      <c r="A26" s="5" t="s">
        <v>43</v>
      </c>
      <c r="B26" s="5" t="s">
        <v>161</v>
      </c>
      <c r="C26" s="6">
        <v>27688156</v>
      </c>
      <c r="D26" s="6">
        <v>28286958</v>
      </c>
      <c r="E26" s="7">
        <f t="shared" si="0"/>
        <v>-598802</v>
      </c>
      <c r="F26" s="8">
        <f t="shared" si="2"/>
        <v>-2.1168836889424449</v>
      </c>
    </row>
    <row r="27" spans="1:6" x14ac:dyDescent="0.25">
      <c r="A27" s="5" t="s">
        <v>44</v>
      </c>
      <c r="B27" s="5" t="s">
        <v>164</v>
      </c>
      <c r="C27" s="6">
        <v>2892775</v>
      </c>
      <c r="D27" s="6">
        <v>0</v>
      </c>
      <c r="E27" s="7">
        <f t="shared" si="0"/>
        <v>2892775</v>
      </c>
      <c r="F27" s="8">
        <v>100</v>
      </c>
    </row>
    <row r="28" spans="1:6" x14ac:dyDescent="0.25">
      <c r="A28" s="5" t="s">
        <v>45</v>
      </c>
      <c r="B28" s="5" t="s">
        <v>162</v>
      </c>
      <c r="C28" s="6">
        <v>1194166</v>
      </c>
      <c r="D28" s="6">
        <v>951591</v>
      </c>
      <c r="E28" s="7">
        <f t="shared" si="0"/>
        <v>242575</v>
      </c>
      <c r="F28" s="8">
        <f t="shared" ref="F28:F33" si="3">(E28/D28)*100</f>
        <v>25.491518940385106</v>
      </c>
    </row>
    <row r="29" spans="1:6" x14ac:dyDescent="0.25">
      <c r="A29" s="5" t="s">
        <v>46</v>
      </c>
      <c r="B29" s="5" t="s">
        <v>162</v>
      </c>
      <c r="C29" s="6">
        <v>1086374</v>
      </c>
      <c r="D29" s="6">
        <v>1033001</v>
      </c>
      <c r="E29" s="7">
        <f t="shared" si="0"/>
        <v>53373</v>
      </c>
      <c r="F29" s="8">
        <f t="shared" si="3"/>
        <v>5.166790738827939</v>
      </c>
    </row>
    <row r="30" spans="1:6" x14ac:dyDescent="0.25">
      <c r="A30" s="5" t="s">
        <v>47</v>
      </c>
      <c r="B30" s="5" t="s">
        <v>162</v>
      </c>
      <c r="C30" s="6">
        <v>811287</v>
      </c>
      <c r="D30" s="6">
        <v>734501</v>
      </c>
      <c r="E30" s="7">
        <f t="shared" si="0"/>
        <v>76786</v>
      </c>
      <c r="F30" s="8">
        <f t="shared" si="3"/>
        <v>10.454172288397157</v>
      </c>
    </row>
    <row r="31" spans="1:6" x14ac:dyDescent="0.25">
      <c r="A31" s="5" t="s">
        <v>48</v>
      </c>
      <c r="B31" s="5" t="s">
        <v>163</v>
      </c>
      <c r="C31" s="6">
        <v>1042955</v>
      </c>
      <c r="D31" s="6">
        <v>967873</v>
      </c>
      <c r="E31" s="7">
        <f t="shared" si="0"/>
        <v>75082</v>
      </c>
      <c r="F31" s="8">
        <f t="shared" si="3"/>
        <v>7.7574227197163266</v>
      </c>
    </row>
    <row r="32" spans="1:6" x14ac:dyDescent="0.25">
      <c r="A32" s="5" t="s">
        <v>49</v>
      </c>
      <c r="B32" s="5" t="s">
        <v>162</v>
      </c>
      <c r="C32" s="6">
        <v>1032101</v>
      </c>
      <c r="D32" s="6">
        <v>951591</v>
      </c>
      <c r="E32" s="7">
        <f t="shared" si="0"/>
        <v>80510</v>
      </c>
      <c r="F32" s="8">
        <f t="shared" si="3"/>
        <v>8.4605676178105931</v>
      </c>
    </row>
    <row r="33" spans="1:6" x14ac:dyDescent="0.25">
      <c r="A33" s="5" t="s">
        <v>50</v>
      </c>
      <c r="B33" s="5" t="s">
        <v>163</v>
      </c>
      <c r="C33" s="6">
        <v>871922</v>
      </c>
      <c r="D33" s="6">
        <v>967873</v>
      </c>
      <c r="E33" s="7">
        <f t="shared" si="0"/>
        <v>-95951</v>
      </c>
      <c r="F33" s="8">
        <f t="shared" si="3"/>
        <v>-9.9135940355811147</v>
      </c>
    </row>
    <row r="34" spans="1:6" x14ac:dyDescent="0.25">
      <c r="A34" s="5" t="s">
        <v>16</v>
      </c>
      <c r="B34" s="5" t="s">
        <v>164</v>
      </c>
      <c r="C34" s="6">
        <v>2751839</v>
      </c>
      <c r="D34" s="6">
        <v>0</v>
      </c>
      <c r="E34" s="7">
        <f t="shared" si="0"/>
        <v>2751839</v>
      </c>
      <c r="F34" s="8">
        <v>100</v>
      </c>
    </row>
    <row r="35" spans="1:6" x14ac:dyDescent="0.25">
      <c r="A35" s="5" t="s">
        <v>51</v>
      </c>
      <c r="B35" s="5" t="s">
        <v>162</v>
      </c>
      <c r="C35" s="6">
        <v>1818202</v>
      </c>
      <c r="D35" s="6">
        <v>1457911</v>
      </c>
      <c r="E35" s="7">
        <f t="shared" ref="E35:E66" si="4">C35-D35</f>
        <v>360291</v>
      </c>
      <c r="F35" s="8">
        <f t="shared" ref="F35:F43" si="5">(E35/D35)*100</f>
        <v>24.712825405666052</v>
      </c>
    </row>
    <row r="36" spans="1:6" x14ac:dyDescent="0.25">
      <c r="A36" s="5" t="s">
        <v>52</v>
      </c>
      <c r="B36" s="5" t="s">
        <v>162</v>
      </c>
      <c r="C36" s="6">
        <v>1042955</v>
      </c>
      <c r="D36" s="6">
        <v>967873</v>
      </c>
      <c r="E36" s="7">
        <f t="shared" si="4"/>
        <v>75082</v>
      </c>
      <c r="F36" s="8">
        <f t="shared" si="5"/>
        <v>7.7574227197163266</v>
      </c>
    </row>
    <row r="37" spans="1:6" x14ac:dyDescent="0.25">
      <c r="A37" s="5" t="s">
        <v>53</v>
      </c>
      <c r="B37" s="5" t="s">
        <v>162</v>
      </c>
      <c r="C37" s="6">
        <v>623332</v>
      </c>
      <c r="D37" s="6">
        <v>815911</v>
      </c>
      <c r="E37" s="7">
        <f t="shared" si="4"/>
        <v>-192579</v>
      </c>
      <c r="F37" s="8">
        <f t="shared" si="5"/>
        <v>-23.602941987545208</v>
      </c>
    </row>
    <row r="38" spans="1:6" x14ac:dyDescent="0.25">
      <c r="A38" s="5" t="s">
        <v>54</v>
      </c>
      <c r="B38" s="5" t="s">
        <v>164</v>
      </c>
      <c r="C38" s="6">
        <v>8046031</v>
      </c>
      <c r="D38" s="6">
        <v>10731044</v>
      </c>
      <c r="E38" s="7">
        <f t="shared" si="4"/>
        <v>-2685013</v>
      </c>
      <c r="F38" s="8">
        <f t="shared" si="5"/>
        <v>-25.020985842570397</v>
      </c>
    </row>
    <row r="39" spans="1:6" x14ac:dyDescent="0.25">
      <c r="A39" s="5" t="s">
        <v>55</v>
      </c>
      <c r="B39" s="5" t="s">
        <v>163</v>
      </c>
      <c r="C39" s="6">
        <v>2018094</v>
      </c>
      <c r="D39" s="6">
        <v>951591</v>
      </c>
      <c r="E39" s="7">
        <f t="shared" si="4"/>
        <v>1066503</v>
      </c>
      <c r="F39" s="8">
        <f t="shared" si="5"/>
        <v>112.07577625261274</v>
      </c>
    </row>
    <row r="40" spans="1:6" x14ac:dyDescent="0.25">
      <c r="A40" s="5" t="s">
        <v>56</v>
      </c>
      <c r="B40" s="5" t="s">
        <v>162</v>
      </c>
      <c r="C40" s="6">
        <v>1042955</v>
      </c>
      <c r="D40" s="6">
        <v>967873</v>
      </c>
      <c r="E40" s="7">
        <f t="shared" si="4"/>
        <v>75082</v>
      </c>
      <c r="F40" s="8">
        <f t="shared" si="5"/>
        <v>7.7574227197163266</v>
      </c>
    </row>
    <row r="41" spans="1:6" x14ac:dyDescent="0.25">
      <c r="A41" s="5" t="s">
        <v>57</v>
      </c>
      <c r="B41" s="5" t="s">
        <v>163</v>
      </c>
      <c r="C41" s="6">
        <v>865560</v>
      </c>
      <c r="D41" s="6">
        <v>815911</v>
      </c>
      <c r="E41" s="7">
        <f t="shared" si="4"/>
        <v>49649</v>
      </c>
      <c r="F41" s="8">
        <f t="shared" si="5"/>
        <v>6.0850999680112174</v>
      </c>
    </row>
    <row r="42" spans="1:6" x14ac:dyDescent="0.25">
      <c r="A42" s="5" t="s">
        <v>58</v>
      </c>
      <c r="B42" s="5" t="s">
        <v>162</v>
      </c>
      <c r="C42" s="6">
        <v>1042955</v>
      </c>
      <c r="D42" s="6">
        <v>967873</v>
      </c>
      <c r="E42" s="7">
        <f t="shared" si="4"/>
        <v>75082</v>
      </c>
      <c r="F42" s="8">
        <f t="shared" si="5"/>
        <v>7.7574227197163266</v>
      </c>
    </row>
    <row r="43" spans="1:6" x14ac:dyDescent="0.25">
      <c r="A43" s="5" t="s">
        <v>59</v>
      </c>
      <c r="B43" s="5" t="s">
        <v>162</v>
      </c>
      <c r="C43" s="6">
        <v>1032101</v>
      </c>
      <c r="D43" s="6">
        <v>951591</v>
      </c>
      <c r="E43" s="7">
        <f t="shared" si="4"/>
        <v>80510</v>
      </c>
      <c r="F43" s="8">
        <f t="shared" si="5"/>
        <v>8.4605676178105931</v>
      </c>
    </row>
    <row r="44" spans="1:6" x14ac:dyDescent="0.25">
      <c r="A44" s="5" t="s">
        <v>15</v>
      </c>
      <c r="B44" s="5" t="s">
        <v>162</v>
      </c>
      <c r="C44" s="6">
        <v>977452</v>
      </c>
      <c r="D44" s="6">
        <v>0</v>
      </c>
      <c r="E44" s="7">
        <f t="shared" si="4"/>
        <v>977452</v>
      </c>
      <c r="F44" s="8">
        <v>100</v>
      </c>
    </row>
    <row r="45" spans="1:6" x14ac:dyDescent="0.25">
      <c r="A45" s="5" t="s">
        <v>60</v>
      </c>
      <c r="B45" s="5" t="s">
        <v>162</v>
      </c>
      <c r="C45" s="6">
        <v>1242076</v>
      </c>
      <c r="D45" s="6">
        <v>956832</v>
      </c>
      <c r="E45" s="7">
        <f t="shared" si="4"/>
        <v>285244</v>
      </c>
      <c r="F45" s="8">
        <f t="shared" ref="F45:F60" si="6">(E45/D45)*100</f>
        <v>29.811293936657634</v>
      </c>
    </row>
    <row r="46" spans="1:6" x14ac:dyDescent="0.25">
      <c r="A46" s="5" t="s">
        <v>61</v>
      </c>
      <c r="B46" s="5" t="s">
        <v>162</v>
      </c>
      <c r="C46" s="6">
        <v>1386122</v>
      </c>
      <c r="D46" s="6">
        <v>1718656</v>
      </c>
      <c r="E46" s="7">
        <f t="shared" si="4"/>
        <v>-332534</v>
      </c>
      <c r="F46" s="8">
        <f t="shared" si="6"/>
        <v>-19.348490913830339</v>
      </c>
    </row>
    <row r="47" spans="1:6" x14ac:dyDescent="0.25">
      <c r="A47" s="5" t="s">
        <v>62</v>
      </c>
      <c r="B47" s="5" t="s">
        <v>162</v>
      </c>
      <c r="C47" s="6">
        <v>1194166</v>
      </c>
      <c r="D47" s="6">
        <v>951591</v>
      </c>
      <c r="E47" s="7">
        <f t="shared" si="4"/>
        <v>242575</v>
      </c>
      <c r="F47" s="8">
        <f t="shared" si="6"/>
        <v>25.491518940385106</v>
      </c>
    </row>
    <row r="48" spans="1:6" x14ac:dyDescent="0.25">
      <c r="A48" s="5" t="s">
        <v>63</v>
      </c>
      <c r="B48" s="5" t="s">
        <v>162</v>
      </c>
      <c r="C48" s="6">
        <v>1194166</v>
      </c>
      <c r="D48" s="6">
        <v>951591</v>
      </c>
      <c r="E48" s="7">
        <f t="shared" si="4"/>
        <v>242575</v>
      </c>
      <c r="F48" s="8">
        <f t="shared" si="6"/>
        <v>25.491518940385106</v>
      </c>
    </row>
    <row r="49" spans="1:6" x14ac:dyDescent="0.25">
      <c r="A49" s="5" t="s">
        <v>64</v>
      </c>
      <c r="B49" s="5" t="s">
        <v>163</v>
      </c>
      <c r="C49" s="6">
        <v>959116</v>
      </c>
      <c r="D49" s="6">
        <v>951591</v>
      </c>
      <c r="E49" s="7">
        <f t="shared" si="4"/>
        <v>7525</v>
      </c>
      <c r="F49" s="8">
        <f t="shared" si="6"/>
        <v>0.79078091322847732</v>
      </c>
    </row>
    <row r="50" spans="1:6" x14ac:dyDescent="0.25">
      <c r="A50" s="5" t="s">
        <v>65</v>
      </c>
      <c r="B50" s="5" t="s">
        <v>162</v>
      </c>
      <c r="C50" s="6">
        <v>1194166</v>
      </c>
      <c r="D50" s="6">
        <v>951591</v>
      </c>
      <c r="E50" s="7">
        <f t="shared" si="4"/>
        <v>242575</v>
      </c>
      <c r="F50" s="8">
        <f t="shared" si="6"/>
        <v>25.491518940385106</v>
      </c>
    </row>
    <row r="51" spans="1:6" x14ac:dyDescent="0.25">
      <c r="A51" s="5" t="s">
        <v>66</v>
      </c>
      <c r="B51" s="5" t="s">
        <v>162</v>
      </c>
      <c r="C51" s="6">
        <v>769573</v>
      </c>
      <c r="D51" s="6">
        <v>951591</v>
      </c>
      <c r="E51" s="7">
        <f t="shared" si="4"/>
        <v>-182018</v>
      </c>
      <c r="F51" s="8">
        <f t="shared" si="6"/>
        <v>-19.127755516813423</v>
      </c>
    </row>
    <row r="52" spans="1:6" x14ac:dyDescent="0.25">
      <c r="A52" s="5" t="s">
        <v>67</v>
      </c>
      <c r="B52" s="5" t="s">
        <v>162</v>
      </c>
      <c r="C52" s="6">
        <v>1032101</v>
      </c>
      <c r="D52" s="6">
        <v>951591</v>
      </c>
      <c r="E52" s="7">
        <f t="shared" si="4"/>
        <v>80510</v>
      </c>
      <c r="F52" s="8">
        <f t="shared" si="6"/>
        <v>8.4605676178105931</v>
      </c>
    </row>
    <row r="53" spans="1:6" x14ac:dyDescent="0.25">
      <c r="A53" s="5" t="s">
        <v>68</v>
      </c>
      <c r="B53" s="5" t="s">
        <v>162</v>
      </c>
      <c r="C53" s="6">
        <v>1086374</v>
      </c>
      <c r="D53" s="6">
        <v>1033001</v>
      </c>
      <c r="E53" s="7">
        <f t="shared" si="4"/>
        <v>53373</v>
      </c>
      <c r="F53" s="8">
        <f t="shared" si="6"/>
        <v>5.166790738827939</v>
      </c>
    </row>
    <row r="54" spans="1:6" x14ac:dyDescent="0.25">
      <c r="A54" s="5" t="s">
        <v>69</v>
      </c>
      <c r="B54" s="5" t="s">
        <v>163</v>
      </c>
      <c r="C54" s="6">
        <v>1818202</v>
      </c>
      <c r="D54" s="6">
        <v>1333779</v>
      </c>
      <c r="E54" s="7">
        <f t="shared" si="4"/>
        <v>484423</v>
      </c>
      <c r="F54" s="8">
        <f t="shared" si="6"/>
        <v>36.319585178654037</v>
      </c>
    </row>
    <row r="55" spans="1:6" x14ac:dyDescent="0.25">
      <c r="A55" s="5" t="s">
        <v>70</v>
      </c>
      <c r="B55" s="5" t="s">
        <v>162</v>
      </c>
      <c r="C55" s="6">
        <v>822142</v>
      </c>
      <c r="D55" s="6">
        <v>750783</v>
      </c>
      <c r="E55" s="7">
        <f t="shared" si="4"/>
        <v>71359</v>
      </c>
      <c r="F55" s="8">
        <f t="shared" si="6"/>
        <v>9.5046105199505035</v>
      </c>
    </row>
    <row r="56" spans="1:6" x14ac:dyDescent="0.25">
      <c r="A56" s="5" t="s">
        <v>71</v>
      </c>
      <c r="B56" s="5" t="s">
        <v>162</v>
      </c>
      <c r="C56" s="6">
        <v>1552385</v>
      </c>
      <c r="D56" s="6">
        <v>1534130</v>
      </c>
      <c r="E56" s="7">
        <f t="shared" si="4"/>
        <v>18255</v>
      </c>
      <c r="F56" s="8">
        <f t="shared" si="6"/>
        <v>1.1899252344977285</v>
      </c>
    </row>
    <row r="57" spans="1:6" x14ac:dyDescent="0.25">
      <c r="A57" s="5" t="s">
        <v>8</v>
      </c>
      <c r="B57" s="5" t="s">
        <v>163</v>
      </c>
      <c r="C57" s="6">
        <v>2216510</v>
      </c>
      <c r="D57" s="6">
        <v>1848912</v>
      </c>
      <c r="E57" s="7">
        <f t="shared" si="4"/>
        <v>367598</v>
      </c>
      <c r="F57" s="8">
        <f t="shared" si="6"/>
        <v>19.881854842199086</v>
      </c>
    </row>
    <row r="58" spans="1:6" x14ac:dyDescent="0.25">
      <c r="A58" s="5" t="s">
        <v>17</v>
      </c>
      <c r="B58" s="5" t="s">
        <v>162</v>
      </c>
      <c r="C58" s="6">
        <v>1532623</v>
      </c>
      <c r="D58" s="6">
        <v>1702374</v>
      </c>
      <c r="E58" s="7">
        <f t="shared" si="4"/>
        <v>-169751</v>
      </c>
      <c r="F58" s="8">
        <f t="shared" si="6"/>
        <v>-9.9714281350631531</v>
      </c>
    </row>
    <row r="59" spans="1:6" x14ac:dyDescent="0.25">
      <c r="A59" s="5" t="s">
        <v>72</v>
      </c>
      <c r="B59" s="5" t="s">
        <v>162</v>
      </c>
      <c r="C59" s="6">
        <v>1194166</v>
      </c>
      <c r="D59" s="6">
        <v>951591</v>
      </c>
      <c r="E59" s="7">
        <f t="shared" si="4"/>
        <v>242575</v>
      </c>
      <c r="F59" s="8">
        <f t="shared" si="6"/>
        <v>25.491518940385106</v>
      </c>
    </row>
    <row r="60" spans="1:6" x14ac:dyDescent="0.25">
      <c r="A60" s="5" t="s">
        <v>73</v>
      </c>
      <c r="B60" s="5" t="s">
        <v>163</v>
      </c>
      <c r="C60" s="6">
        <v>6847070</v>
      </c>
      <c r="D60" s="6">
        <v>7168015</v>
      </c>
      <c r="E60" s="7">
        <f t="shared" si="4"/>
        <v>-320945</v>
      </c>
      <c r="F60" s="8">
        <f t="shared" si="6"/>
        <v>-4.4774599383511333</v>
      </c>
    </row>
    <row r="61" spans="1:6" x14ac:dyDescent="0.25">
      <c r="A61" s="5" t="s">
        <v>74</v>
      </c>
      <c r="B61" s="5" t="s">
        <v>162</v>
      </c>
      <c r="C61" s="6">
        <v>737644</v>
      </c>
      <c r="D61" s="6">
        <v>0</v>
      </c>
      <c r="E61" s="7">
        <f t="shared" si="4"/>
        <v>737644</v>
      </c>
      <c r="F61" s="8">
        <v>100</v>
      </c>
    </row>
    <row r="62" spans="1:6" x14ac:dyDescent="0.25">
      <c r="A62" s="5" t="s">
        <v>75</v>
      </c>
      <c r="B62" s="5" t="s">
        <v>162</v>
      </c>
      <c r="C62" s="6">
        <v>1032101</v>
      </c>
      <c r="D62" s="6">
        <v>951591</v>
      </c>
      <c r="E62" s="7">
        <f t="shared" si="4"/>
        <v>80510</v>
      </c>
      <c r="F62" s="8">
        <f t="shared" ref="F62:F70" si="7">(E62/D62)*100</f>
        <v>8.4605676178105931</v>
      </c>
    </row>
    <row r="63" spans="1:6" x14ac:dyDescent="0.25">
      <c r="A63" s="5" t="s">
        <v>2</v>
      </c>
      <c r="B63" s="5" t="s">
        <v>162</v>
      </c>
      <c r="C63" s="6">
        <v>1194166</v>
      </c>
      <c r="D63" s="6">
        <v>967873</v>
      </c>
      <c r="E63" s="7">
        <f t="shared" si="4"/>
        <v>226293</v>
      </c>
      <c r="F63" s="8">
        <f t="shared" si="7"/>
        <v>23.380443508600816</v>
      </c>
    </row>
    <row r="64" spans="1:6" x14ac:dyDescent="0.25">
      <c r="A64" s="5" t="s">
        <v>76</v>
      </c>
      <c r="B64" s="5" t="s">
        <v>161</v>
      </c>
      <c r="C64" s="6">
        <v>40000000</v>
      </c>
      <c r="D64" s="6">
        <v>39933556</v>
      </c>
      <c r="E64" s="7">
        <f t="shared" si="4"/>
        <v>66444</v>
      </c>
      <c r="F64" s="8">
        <f t="shared" si="7"/>
        <v>0.16638638442316531</v>
      </c>
    </row>
    <row r="65" spans="1:6" x14ac:dyDescent="0.25">
      <c r="A65" s="5" t="s">
        <v>77</v>
      </c>
      <c r="B65" s="5" t="s">
        <v>163</v>
      </c>
      <c r="C65" s="6">
        <v>1818202</v>
      </c>
      <c r="D65" s="6">
        <v>1686092</v>
      </c>
      <c r="E65" s="7">
        <f t="shared" si="4"/>
        <v>132110</v>
      </c>
      <c r="F65" s="8">
        <f t="shared" si="7"/>
        <v>7.8352782647684709</v>
      </c>
    </row>
    <row r="66" spans="1:6" x14ac:dyDescent="0.25">
      <c r="A66" s="5" t="s">
        <v>78</v>
      </c>
      <c r="B66" s="5" t="s">
        <v>162</v>
      </c>
      <c r="C66" s="6">
        <v>1729780</v>
      </c>
      <c r="D66" s="6">
        <v>1449946</v>
      </c>
      <c r="E66" s="7">
        <f t="shared" si="4"/>
        <v>279834</v>
      </c>
      <c r="F66" s="8">
        <f t="shared" si="7"/>
        <v>19.299615296017922</v>
      </c>
    </row>
    <row r="67" spans="1:6" x14ac:dyDescent="0.25">
      <c r="A67" s="5" t="s">
        <v>79</v>
      </c>
      <c r="B67" s="5" t="s">
        <v>162</v>
      </c>
      <c r="C67" s="6">
        <v>0</v>
      </c>
      <c r="D67" s="6">
        <v>444554</v>
      </c>
      <c r="E67" s="7">
        <f t="shared" ref="E67:E98" si="8">C67-D67</f>
        <v>-444554</v>
      </c>
      <c r="F67" s="8">
        <f t="shared" si="7"/>
        <v>-100</v>
      </c>
    </row>
    <row r="68" spans="1:6" x14ac:dyDescent="0.25">
      <c r="A68" s="5" t="s">
        <v>80</v>
      </c>
      <c r="B68" s="5" t="s">
        <v>162</v>
      </c>
      <c r="C68" s="6">
        <v>1469372</v>
      </c>
      <c r="D68" s="6">
        <v>1686092</v>
      </c>
      <c r="E68" s="7">
        <f t="shared" si="8"/>
        <v>-216720</v>
      </c>
      <c r="F68" s="8">
        <f t="shared" si="7"/>
        <v>-12.853391155405516</v>
      </c>
    </row>
    <row r="69" spans="1:6" x14ac:dyDescent="0.25">
      <c r="A69" s="5" t="s">
        <v>81</v>
      </c>
      <c r="B69" s="5" t="s">
        <v>162</v>
      </c>
      <c r="C69" s="6">
        <v>810617</v>
      </c>
      <c r="D69" s="6">
        <v>931810</v>
      </c>
      <c r="E69" s="7">
        <f t="shared" si="8"/>
        <v>-121193</v>
      </c>
      <c r="F69" s="8">
        <f t="shared" si="7"/>
        <v>-13.006192249492923</v>
      </c>
    </row>
    <row r="70" spans="1:6" x14ac:dyDescent="0.25">
      <c r="A70" s="5" t="s">
        <v>82</v>
      </c>
      <c r="B70" s="5" t="s">
        <v>162</v>
      </c>
      <c r="C70" s="6">
        <v>822142</v>
      </c>
      <c r="D70" s="6">
        <v>750783</v>
      </c>
      <c r="E70" s="7">
        <f t="shared" si="8"/>
        <v>71359</v>
      </c>
      <c r="F70" s="8">
        <f t="shared" si="7"/>
        <v>9.5046105199505035</v>
      </c>
    </row>
    <row r="71" spans="1:6" x14ac:dyDescent="0.25">
      <c r="A71" s="5" t="s">
        <v>83</v>
      </c>
      <c r="B71" s="5" t="s">
        <v>162</v>
      </c>
      <c r="C71" s="6">
        <v>737644</v>
      </c>
      <c r="D71" s="6">
        <v>0</v>
      </c>
      <c r="E71" s="7">
        <f t="shared" si="8"/>
        <v>737644</v>
      </c>
      <c r="F71" s="8">
        <v>100</v>
      </c>
    </row>
    <row r="72" spans="1:6" x14ac:dyDescent="0.25">
      <c r="A72" s="5" t="s">
        <v>84</v>
      </c>
      <c r="B72" s="5" t="s">
        <v>162</v>
      </c>
      <c r="C72" s="6">
        <v>843851</v>
      </c>
      <c r="D72" s="6">
        <v>783347</v>
      </c>
      <c r="E72" s="7">
        <f t="shared" si="8"/>
        <v>60504</v>
      </c>
      <c r="F72" s="8">
        <f t="shared" ref="F72:F78" si="9">(E72/D72)*100</f>
        <v>7.7237801383039706</v>
      </c>
    </row>
    <row r="73" spans="1:6" x14ac:dyDescent="0.25">
      <c r="A73" s="5" t="s">
        <v>85</v>
      </c>
      <c r="B73" s="5" t="s">
        <v>162</v>
      </c>
      <c r="C73" s="6">
        <v>1751489</v>
      </c>
      <c r="D73" s="6">
        <v>1718656</v>
      </c>
      <c r="E73" s="7">
        <f t="shared" si="8"/>
        <v>32833</v>
      </c>
      <c r="F73" s="8">
        <f t="shared" si="9"/>
        <v>1.9103881172264841</v>
      </c>
    </row>
    <row r="74" spans="1:6" x14ac:dyDescent="0.25">
      <c r="A74" s="5" t="s">
        <v>86</v>
      </c>
      <c r="B74" s="5" t="s">
        <v>162</v>
      </c>
      <c r="C74" s="6">
        <v>1729780</v>
      </c>
      <c r="D74" s="6">
        <v>1686092</v>
      </c>
      <c r="E74" s="7">
        <f t="shared" si="8"/>
        <v>43688</v>
      </c>
      <c r="F74" s="8">
        <f t="shared" si="9"/>
        <v>2.591080439264287</v>
      </c>
    </row>
    <row r="75" spans="1:6" x14ac:dyDescent="0.25">
      <c r="A75" s="5" t="s">
        <v>87</v>
      </c>
      <c r="B75" s="5" t="s">
        <v>162</v>
      </c>
      <c r="C75" s="6">
        <v>1032101</v>
      </c>
      <c r="D75" s="6">
        <v>951591</v>
      </c>
      <c r="E75" s="7">
        <f t="shared" si="8"/>
        <v>80510</v>
      </c>
      <c r="F75" s="8">
        <f t="shared" si="9"/>
        <v>8.4605676178105931</v>
      </c>
    </row>
    <row r="76" spans="1:6" x14ac:dyDescent="0.25">
      <c r="A76" s="5" t="s">
        <v>88</v>
      </c>
      <c r="B76" s="5" t="s">
        <v>162</v>
      </c>
      <c r="C76" s="6">
        <v>1194166</v>
      </c>
      <c r="D76" s="6">
        <v>951591</v>
      </c>
      <c r="E76" s="7">
        <f t="shared" si="8"/>
        <v>242575</v>
      </c>
      <c r="F76" s="8">
        <f t="shared" si="9"/>
        <v>25.491518940385106</v>
      </c>
    </row>
    <row r="77" spans="1:6" x14ac:dyDescent="0.25">
      <c r="A77" s="5" t="s">
        <v>89</v>
      </c>
      <c r="B77" s="5" t="s">
        <v>162</v>
      </c>
      <c r="C77" s="6">
        <v>1194166</v>
      </c>
      <c r="D77" s="6">
        <v>951591</v>
      </c>
      <c r="E77" s="7">
        <f t="shared" si="8"/>
        <v>242575</v>
      </c>
      <c r="F77" s="8">
        <f t="shared" si="9"/>
        <v>25.491518940385106</v>
      </c>
    </row>
    <row r="78" spans="1:6" x14ac:dyDescent="0.25">
      <c r="A78" s="5" t="s">
        <v>7</v>
      </c>
      <c r="B78" s="5" t="s">
        <v>164</v>
      </c>
      <c r="C78" s="6">
        <v>3245897</v>
      </c>
      <c r="D78" s="6">
        <v>3908717</v>
      </c>
      <c r="E78" s="7">
        <f t="shared" si="8"/>
        <v>-662820</v>
      </c>
      <c r="F78" s="8">
        <f t="shared" si="9"/>
        <v>-16.957482468032349</v>
      </c>
    </row>
    <row r="79" spans="1:6" x14ac:dyDescent="0.25">
      <c r="A79" s="5" t="s">
        <v>90</v>
      </c>
      <c r="B79" s="5" t="s">
        <v>162</v>
      </c>
      <c r="C79" s="6">
        <v>1194166</v>
      </c>
      <c r="D79" s="6">
        <v>0</v>
      </c>
      <c r="E79" s="7">
        <f t="shared" si="8"/>
        <v>1194166</v>
      </c>
      <c r="F79" s="8">
        <v>100</v>
      </c>
    </row>
    <row r="80" spans="1:6" x14ac:dyDescent="0.25">
      <c r="A80" s="5" t="s">
        <v>3</v>
      </c>
      <c r="B80" s="5" t="s">
        <v>163</v>
      </c>
      <c r="C80" s="6">
        <v>1194166</v>
      </c>
      <c r="D80" s="6">
        <v>826904</v>
      </c>
      <c r="E80" s="7">
        <f t="shared" si="8"/>
        <v>367262</v>
      </c>
      <c r="F80" s="8">
        <f t="shared" ref="F80:F111" si="10">(E80/D80)*100</f>
        <v>44.414103692810777</v>
      </c>
    </row>
    <row r="81" spans="1:6" x14ac:dyDescent="0.25">
      <c r="A81" s="5" t="s">
        <v>4</v>
      </c>
      <c r="B81" s="5" t="s">
        <v>163</v>
      </c>
      <c r="C81" s="6">
        <v>1194166</v>
      </c>
      <c r="D81" s="6">
        <v>1262536</v>
      </c>
      <c r="E81" s="7">
        <f t="shared" si="8"/>
        <v>-68370</v>
      </c>
      <c r="F81" s="8">
        <f t="shared" si="10"/>
        <v>-5.4152911283321821</v>
      </c>
    </row>
    <row r="82" spans="1:6" x14ac:dyDescent="0.25">
      <c r="A82" s="5" t="s">
        <v>91</v>
      </c>
      <c r="B82" s="5" t="s">
        <v>164</v>
      </c>
      <c r="C82" s="6">
        <v>2090981</v>
      </c>
      <c r="D82" s="6">
        <v>1739455</v>
      </c>
      <c r="E82" s="7">
        <f t="shared" si="8"/>
        <v>351526</v>
      </c>
      <c r="F82" s="8">
        <f t="shared" si="10"/>
        <v>20.208973500320504</v>
      </c>
    </row>
    <row r="83" spans="1:6" x14ac:dyDescent="0.25">
      <c r="A83" s="5" t="s">
        <v>14</v>
      </c>
      <c r="B83" s="5" t="s">
        <v>163</v>
      </c>
      <c r="C83" s="6">
        <v>1459042</v>
      </c>
      <c r="D83" s="6">
        <v>1477872</v>
      </c>
      <c r="E83" s="7">
        <f t="shared" si="8"/>
        <v>-18830</v>
      </c>
      <c r="F83" s="8">
        <f t="shared" si="10"/>
        <v>-1.2741292885987421</v>
      </c>
    </row>
    <row r="84" spans="1:6" x14ac:dyDescent="0.25">
      <c r="A84" s="5" t="s">
        <v>92</v>
      </c>
      <c r="B84" s="5" t="s">
        <v>161</v>
      </c>
      <c r="C84" s="6">
        <v>22435922</v>
      </c>
      <c r="D84" s="6">
        <v>11128100</v>
      </c>
      <c r="E84" s="7">
        <f t="shared" si="8"/>
        <v>11307822</v>
      </c>
      <c r="F84" s="8">
        <f t="shared" si="10"/>
        <v>101.61502862123812</v>
      </c>
    </row>
    <row r="85" spans="1:6" x14ac:dyDescent="0.25">
      <c r="A85" s="5" t="s">
        <v>93</v>
      </c>
      <c r="B85" s="5" t="s">
        <v>162</v>
      </c>
      <c r="C85" s="6">
        <v>1053810</v>
      </c>
      <c r="D85" s="6">
        <v>984155</v>
      </c>
      <c r="E85" s="7">
        <f t="shared" si="8"/>
        <v>69655</v>
      </c>
      <c r="F85" s="8">
        <f t="shared" si="10"/>
        <v>7.0776452896139332</v>
      </c>
    </row>
    <row r="86" spans="1:6" x14ac:dyDescent="0.25">
      <c r="A86" s="5" t="s">
        <v>94</v>
      </c>
      <c r="B86" s="5" t="s">
        <v>161</v>
      </c>
      <c r="C86" s="6">
        <v>20834824</v>
      </c>
      <c r="D86" s="6">
        <v>21022447</v>
      </c>
      <c r="E86" s="7">
        <f t="shared" si="8"/>
        <v>-187623</v>
      </c>
      <c r="F86" s="8">
        <f t="shared" si="10"/>
        <v>-0.89248887153812306</v>
      </c>
    </row>
    <row r="87" spans="1:6" x14ac:dyDescent="0.25">
      <c r="A87" s="5" t="s">
        <v>95</v>
      </c>
      <c r="B87" s="5" t="s">
        <v>163</v>
      </c>
      <c r="C87" s="6">
        <v>1194166</v>
      </c>
      <c r="D87" s="6">
        <v>606336</v>
      </c>
      <c r="E87" s="7">
        <f t="shared" si="8"/>
        <v>587830</v>
      </c>
      <c r="F87" s="8">
        <f t="shared" si="10"/>
        <v>96.947896875659694</v>
      </c>
    </row>
    <row r="88" spans="1:6" x14ac:dyDescent="0.25">
      <c r="A88" s="5" t="s">
        <v>9</v>
      </c>
      <c r="B88" s="5" t="s">
        <v>163</v>
      </c>
      <c r="C88" s="6">
        <v>8395589</v>
      </c>
      <c r="D88" s="6">
        <v>9956078</v>
      </c>
      <c r="E88" s="7">
        <f t="shared" si="8"/>
        <v>-1560489</v>
      </c>
      <c r="F88" s="8">
        <f t="shared" si="10"/>
        <v>-15.673732166421356</v>
      </c>
    </row>
    <row r="89" spans="1:6" x14ac:dyDescent="0.25">
      <c r="A89" s="5" t="s">
        <v>96</v>
      </c>
      <c r="B89" s="5" t="s">
        <v>162</v>
      </c>
      <c r="C89" s="6">
        <v>1032101</v>
      </c>
      <c r="D89" s="6">
        <v>951591</v>
      </c>
      <c r="E89" s="7">
        <f t="shared" si="8"/>
        <v>80510</v>
      </c>
      <c r="F89" s="8">
        <f t="shared" si="10"/>
        <v>8.4605676178105931</v>
      </c>
    </row>
    <row r="90" spans="1:6" x14ac:dyDescent="0.25">
      <c r="A90" s="5" t="s">
        <v>97</v>
      </c>
      <c r="B90" s="5" t="s">
        <v>163</v>
      </c>
      <c r="C90" s="6">
        <v>865560</v>
      </c>
      <c r="D90" s="6">
        <v>815911</v>
      </c>
      <c r="E90" s="7">
        <f t="shared" si="8"/>
        <v>49649</v>
      </c>
      <c r="F90" s="8">
        <f t="shared" si="10"/>
        <v>6.0850999680112174</v>
      </c>
    </row>
    <row r="91" spans="1:6" x14ac:dyDescent="0.25">
      <c r="A91" s="5" t="s">
        <v>98</v>
      </c>
      <c r="B91" s="5" t="s">
        <v>163</v>
      </c>
      <c r="C91" s="6">
        <v>1194166</v>
      </c>
      <c r="D91" s="6">
        <v>967873</v>
      </c>
      <c r="E91" s="7">
        <f t="shared" si="8"/>
        <v>226293</v>
      </c>
      <c r="F91" s="8">
        <f t="shared" si="10"/>
        <v>23.380443508600816</v>
      </c>
    </row>
    <row r="92" spans="1:6" x14ac:dyDescent="0.25">
      <c r="A92" s="5" t="s">
        <v>99</v>
      </c>
      <c r="B92" s="5" t="s">
        <v>163</v>
      </c>
      <c r="C92" s="6">
        <v>822142</v>
      </c>
      <c r="D92" s="6">
        <v>750783</v>
      </c>
      <c r="E92" s="7">
        <f t="shared" si="8"/>
        <v>71359</v>
      </c>
      <c r="F92" s="8">
        <f t="shared" si="10"/>
        <v>9.5046105199505035</v>
      </c>
    </row>
    <row r="93" spans="1:6" x14ac:dyDescent="0.25">
      <c r="A93" s="5" t="s">
        <v>100</v>
      </c>
      <c r="B93" s="5" t="s">
        <v>164</v>
      </c>
      <c r="C93" s="6">
        <v>3488699</v>
      </c>
      <c r="D93" s="6">
        <v>4011998</v>
      </c>
      <c r="E93" s="7">
        <f t="shared" si="8"/>
        <v>-523299</v>
      </c>
      <c r="F93" s="8">
        <f t="shared" si="10"/>
        <v>-13.043351467273911</v>
      </c>
    </row>
    <row r="94" spans="1:6" x14ac:dyDescent="0.25">
      <c r="A94" s="5" t="s">
        <v>101</v>
      </c>
      <c r="B94" s="5" t="s">
        <v>162</v>
      </c>
      <c r="C94" s="6">
        <v>1773199</v>
      </c>
      <c r="D94" s="6">
        <v>1751220</v>
      </c>
      <c r="E94" s="7">
        <f t="shared" si="8"/>
        <v>21979</v>
      </c>
      <c r="F94" s="8">
        <f t="shared" si="10"/>
        <v>1.2550678955242631</v>
      </c>
    </row>
    <row r="95" spans="1:6" x14ac:dyDescent="0.25">
      <c r="A95" s="5" t="s">
        <v>102</v>
      </c>
      <c r="B95" s="5" t="s">
        <v>162</v>
      </c>
      <c r="C95" s="6">
        <v>1032101</v>
      </c>
      <c r="D95" s="6">
        <v>951591</v>
      </c>
      <c r="E95" s="7">
        <f t="shared" si="8"/>
        <v>80510</v>
      </c>
      <c r="F95" s="8">
        <f t="shared" si="10"/>
        <v>8.4605676178105931</v>
      </c>
    </row>
    <row r="96" spans="1:6" x14ac:dyDescent="0.25">
      <c r="A96" s="5" t="s">
        <v>103</v>
      </c>
      <c r="B96" s="5" t="s">
        <v>162</v>
      </c>
      <c r="C96" s="6">
        <v>822142</v>
      </c>
      <c r="D96" s="6">
        <v>750783</v>
      </c>
      <c r="E96" s="7">
        <f t="shared" si="8"/>
        <v>71359</v>
      </c>
      <c r="F96" s="8">
        <f t="shared" si="10"/>
        <v>9.5046105199505035</v>
      </c>
    </row>
    <row r="97" spans="1:6" x14ac:dyDescent="0.25">
      <c r="A97" s="5" t="s">
        <v>104</v>
      </c>
      <c r="B97" s="5" t="s">
        <v>162</v>
      </c>
      <c r="C97" s="6">
        <v>822142</v>
      </c>
      <c r="D97" s="6">
        <v>750783</v>
      </c>
      <c r="E97" s="7">
        <f t="shared" si="8"/>
        <v>71359</v>
      </c>
      <c r="F97" s="8">
        <f t="shared" si="10"/>
        <v>9.5046105199505035</v>
      </c>
    </row>
    <row r="98" spans="1:6" x14ac:dyDescent="0.25">
      <c r="A98" s="5" t="s">
        <v>105</v>
      </c>
      <c r="B98" s="5" t="s">
        <v>163</v>
      </c>
      <c r="C98" s="6">
        <v>4180921</v>
      </c>
      <c r="D98" s="6">
        <v>4480170</v>
      </c>
      <c r="E98" s="7">
        <f t="shared" si="8"/>
        <v>-299249</v>
      </c>
      <c r="F98" s="8">
        <f t="shared" si="10"/>
        <v>-6.6794117187517434</v>
      </c>
    </row>
    <row r="99" spans="1:6" x14ac:dyDescent="0.25">
      <c r="A99" s="5" t="s">
        <v>106</v>
      </c>
      <c r="B99" s="5" t="s">
        <v>162</v>
      </c>
      <c r="C99" s="6">
        <v>1194166</v>
      </c>
      <c r="D99" s="6">
        <v>1000437</v>
      </c>
      <c r="E99" s="7">
        <f t="shared" ref="E99:E130" si="11">C99-D99</f>
        <v>193729</v>
      </c>
      <c r="F99" s="8">
        <f t="shared" si="10"/>
        <v>19.364437740707309</v>
      </c>
    </row>
    <row r="100" spans="1:6" x14ac:dyDescent="0.25">
      <c r="A100" s="5" t="s">
        <v>107</v>
      </c>
      <c r="B100" s="5" t="s">
        <v>162</v>
      </c>
      <c r="C100" s="6">
        <v>527772</v>
      </c>
      <c r="D100" s="6">
        <v>892812</v>
      </c>
      <c r="E100" s="7">
        <f t="shared" si="11"/>
        <v>-365040</v>
      </c>
      <c r="F100" s="8">
        <f t="shared" si="10"/>
        <v>-40.886547223827634</v>
      </c>
    </row>
    <row r="101" spans="1:6" x14ac:dyDescent="0.25">
      <c r="A101" s="5" t="s">
        <v>5</v>
      </c>
      <c r="B101" s="5" t="s">
        <v>163</v>
      </c>
      <c r="C101" s="6">
        <v>1335707</v>
      </c>
      <c r="D101" s="6">
        <v>1756880</v>
      </c>
      <c r="E101" s="7">
        <f t="shared" si="11"/>
        <v>-421173</v>
      </c>
      <c r="F101" s="8">
        <f t="shared" si="10"/>
        <v>-23.972781294112288</v>
      </c>
    </row>
    <row r="102" spans="1:6" x14ac:dyDescent="0.25">
      <c r="A102" s="5" t="s">
        <v>108</v>
      </c>
      <c r="B102" s="5" t="s">
        <v>163</v>
      </c>
      <c r="C102" s="6">
        <v>1194166</v>
      </c>
      <c r="D102" s="6">
        <v>615150</v>
      </c>
      <c r="E102" s="7">
        <f t="shared" si="11"/>
        <v>579016</v>
      </c>
      <c r="F102" s="8">
        <f t="shared" si="10"/>
        <v>94.125985531984071</v>
      </c>
    </row>
    <row r="103" spans="1:6" x14ac:dyDescent="0.25">
      <c r="A103" s="5" t="s">
        <v>109</v>
      </c>
      <c r="B103" s="5" t="s">
        <v>162</v>
      </c>
      <c r="C103" s="6">
        <v>832996</v>
      </c>
      <c r="D103" s="6">
        <v>767065</v>
      </c>
      <c r="E103" s="7">
        <f t="shared" si="11"/>
        <v>65931</v>
      </c>
      <c r="F103" s="8">
        <f t="shared" si="10"/>
        <v>8.5952298696981337</v>
      </c>
    </row>
    <row r="104" spans="1:6" x14ac:dyDescent="0.25">
      <c r="A104" s="5" t="s">
        <v>110</v>
      </c>
      <c r="B104" s="5" t="s">
        <v>162</v>
      </c>
      <c r="C104" s="6">
        <v>400633</v>
      </c>
      <c r="D104" s="6">
        <v>819689</v>
      </c>
      <c r="E104" s="7">
        <f t="shared" si="11"/>
        <v>-419056</v>
      </c>
      <c r="F104" s="8">
        <f t="shared" si="10"/>
        <v>-51.123779872610221</v>
      </c>
    </row>
    <row r="105" spans="1:6" x14ac:dyDescent="0.25">
      <c r="A105" s="5" t="s">
        <v>111</v>
      </c>
      <c r="B105" s="5" t="s">
        <v>162</v>
      </c>
      <c r="C105" s="6">
        <v>1042955</v>
      </c>
      <c r="D105" s="6">
        <v>967873</v>
      </c>
      <c r="E105" s="7">
        <f t="shared" si="11"/>
        <v>75082</v>
      </c>
      <c r="F105" s="8">
        <f t="shared" si="10"/>
        <v>7.7574227197163266</v>
      </c>
    </row>
    <row r="106" spans="1:6" x14ac:dyDescent="0.25">
      <c r="A106" s="5" t="s">
        <v>112</v>
      </c>
      <c r="B106" s="5" t="s">
        <v>163</v>
      </c>
      <c r="C106" s="6">
        <v>624810</v>
      </c>
      <c r="D106" s="6">
        <v>750783</v>
      </c>
      <c r="E106" s="7">
        <f t="shared" si="11"/>
        <v>-125973</v>
      </c>
      <c r="F106" s="8">
        <f t="shared" si="10"/>
        <v>-16.778882846308456</v>
      </c>
    </row>
    <row r="107" spans="1:6" x14ac:dyDescent="0.25">
      <c r="A107" s="5" t="s">
        <v>113</v>
      </c>
      <c r="B107" s="5" t="s">
        <v>162</v>
      </c>
      <c r="C107" s="6">
        <v>1606763</v>
      </c>
      <c r="D107" s="6">
        <v>1501566</v>
      </c>
      <c r="E107" s="7">
        <f t="shared" si="11"/>
        <v>105197</v>
      </c>
      <c r="F107" s="8">
        <f t="shared" si="10"/>
        <v>7.0058192580279526</v>
      </c>
    </row>
    <row r="108" spans="1:6" x14ac:dyDescent="0.25">
      <c r="A108" s="5" t="s">
        <v>114</v>
      </c>
      <c r="B108" s="5" t="s">
        <v>162</v>
      </c>
      <c r="C108" s="6">
        <v>1194166</v>
      </c>
      <c r="D108" s="6">
        <v>951591</v>
      </c>
      <c r="E108" s="7">
        <f t="shared" si="11"/>
        <v>242575</v>
      </c>
      <c r="F108" s="8">
        <f t="shared" si="10"/>
        <v>25.491518940385106</v>
      </c>
    </row>
    <row r="109" spans="1:6" x14ac:dyDescent="0.25">
      <c r="A109" s="5" t="s">
        <v>115</v>
      </c>
      <c r="B109" s="5" t="s">
        <v>163</v>
      </c>
      <c r="C109" s="6">
        <v>702843</v>
      </c>
      <c r="D109" s="6">
        <v>849837</v>
      </c>
      <c r="E109" s="7">
        <f t="shared" si="11"/>
        <v>-146994</v>
      </c>
      <c r="F109" s="8">
        <f t="shared" si="10"/>
        <v>-17.296728666791399</v>
      </c>
    </row>
    <row r="110" spans="1:6" x14ac:dyDescent="0.25">
      <c r="A110" s="5" t="s">
        <v>116</v>
      </c>
      <c r="B110" s="5" t="s">
        <v>163</v>
      </c>
      <c r="C110" s="6">
        <v>6969262</v>
      </c>
      <c r="D110" s="6">
        <v>8103314</v>
      </c>
      <c r="E110" s="7">
        <f t="shared" si="11"/>
        <v>-1134052</v>
      </c>
      <c r="F110" s="8">
        <f t="shared" si="10"/>
        <v>-13.994916154057464</v>
      </c>
    </row>
    <row r="111" spans="1:6" x14ac:dyDescent="0.25">
      <c r="A111" s="5" t="s">
        <v>117</v>
      </c>
      <c r="B111" s="5" t="s">
        <v>162</v>
      </c>
      <c r="C111" s="6">
        <v>1032101</v>
      </c>
      <c r="D111" s="6">
        <v>951591</v>
      </c>
      <c r="E111" s="7">
        <f t="shared" si="11"/>
        <v>80510</v>
      </c>
      <c r="F111" s="8">
        <f t="shared" si="10"/>
        <v>8.4605676178105931</v>
      </c>
    </row>
    <row r="112" spans="1:6" x14ac:dyDescent="0.25">
      <c r="A112" s="5" t="s">
        <v>118</v>
      </c>
      <c r="B112" s="5" t="s">
        <v>162</v>
      </c>
      <c r="C112" s="6">
        <v>1042955</v>
      </c>
      <c r="D112" s="6">
        <v>967873</v>
      </c>
      <c r="E112" s="7">
        <f t="shared" si="11"/>
        <v>75082</v>
      </c>
      <c r="F112" s="8">
        <f t="shared" ref="F112:F143" si="12">(E112/D112)*100</f>
        <v>7.7574227197163266</v>
      </c>
    </row>
    <row r="113" spans="1:6" x14ac:dyDescent="0.25">
      <c r="A113" s="5" t="s">
        <v>119</v>
      </c>
      <c r="B113" s="5" t="s">
        <v>162</v>
      </c>
      <c r="C113" s="6">
        <v>1194166</v>
      </c>
      <c r="D113" s="6">
        <v>939614</v>
      </c>
      <c r="E113" s="7">
        <f t="shared" si="11"/>
        <v>254552</v>
      </c>
      <c r="F113" s="8">
        <f t="shared" si="12"/>
        <v>27.091124653315084</v>
      </c>
    </row>
    <row r="114" spans="1:6" x14ac:dyDescent="0.25">
      <c r="A114" s="5" t="s">
        <v>120</v>
      </c>
      <c r="B114" s="5" t="s">
        <v>162</v>
      </c>
      <c r="C114" s="6">
        <v>0</v>
      </c>
      <c r="D114" s="6">
        <v>364514</v>
      </c>
      <c r="E114" s="7">
        <f t="shared" si="11"/>
        <v>-364514</v>
      </c>
      <c r="F114" s="8">
        <f t="shared" si="12"/>
        <v>-100</v>
      </c>
    </row>
    <row r="115" spans="1:6" x14ac:dyDescent="0.25">
      <c r="A115" s="5" t="s">
        <v>121</v>
      </c>
      <c r="B115" s="5" t="s">
        <v>162</v>
      </c>
      <c r="C115" s="6">
        <v>1194166</v>
      </c>
      <c r="D115" s="6">
        <v>951591</v>
      </c>
      <c r="E115" s="7">
        <f t="shared" si="11"/>
        <v>242575</v>
      </c>
      <c r="F115" s="8">
        <f t="shared" si="12"/>
        <v>25.491518940385106</v>
      </c>
    </row>
    <row r="116" spans="1:6" x14ac:dyDescent="0.25">
      <c r="A116" s="5" t="s">
        <v>122</v>
      </c>
      <c r="B116" s="5" t="s">
        <v>162</v>
      </c>
      <c r="C116" s="6">
        <v>1032101</v>
      </c>
      <c r="D116" s="6">
        <v>951591</v>
      </c>
      <c r="E116" s="7">
        <f t="shared" si="11"/>
        <v>80510</v>
      </c>
      <c r="F116" s="8">
        <f t="shared" si="12"/>
        <v>8.4605676178105931</v>
      </c>
    </row>
    <row r="117" spans="1:6" x14ac:dyDescent="0.25">
      <c r="A117" s="5" t="s">
        <v>11</v>
      </c>
      <c r="B117" s="5" t="s">
        <v>163</v>
      </c>
      <c r="C117" s="6">
        <v>1273678</v>
      </c>
      <c r="D117" s="6">
        <v>1199827</v>
      </c>
      <c r="E117" s="7">
        <f t="shared" si="11"/>
        <v>73851</v>
      </c>
      <c r="F117" s="8">
        <f t="shared" si="12"/>
        <v>6.1551373656368789</v>
      </c>
    </row>
    <row r="118" spans="1:6" x14ac:dyDescent="0.25">
      <c r="A118" s="5" t="s">
        <v>123</v>
      </c>
      <c r="B118" s="5" t="s">
        <v>163</v>
      </c>
      <c r="C118" s="6">
        <v>811287</v>
      </c>
      <c r="D118" s="6">
        <v>734501</v>
      </c>
      <c r="E118" s="7">
        <f t="shared" si="11"/>
        <v>76786</v>
      </c>
      <c r="F118" s="8">
        <f t="shared" si="12"/>
        <v>10.454172288397157</v>
      </c>
    </row>
    <row r="119" spans="1:6" x14ac:dyDescent="0.25">
      <c r="A119" s="5" t="s">
        <v>6</v>
      </c>
      <c r="B119" s="5" t="s">
        <v>163</v>
      </c>
      <c r="C119" s="6">
        <v>1194166</v>
      </c>
      <c r="D119" s="6">
        <v>1033001</v>
      </c>
      <c r="E119" s="7">
        <f t="shared" si="11"/>
        <v>161165</v>
      </c>
      <c r="F119" s="8">
        <f t="shared" si="12"/>
        <v>15.601630588934571</v>
      </c>
    </row>
    <row r="120" spans="1:6" x14ac:dyDescent="0.25">
      <c r="A120" s="5" t="s">
        <v>124</v>
      </c>
      <c r="B120" s="5" t="s">
        <v>162</v>
      </c>
      <c r="C120" s="6">
        <v>1194166</v>
      </c>
      <c r="D120" s="6">
        <v>951591</v>
      </c>
      <c r="E120" s="7">
        <f t="shared" si="11"/>
        <v>242575</v>
      </c>
      <c r="F120" s="8">
        <f t="shared" si="12"/>
        <v>25.491518940385106</v>
      </c>
    </row>
    <row r="121" spans="1:6" x14ac:dyDescent="0.25">
      <c r="A121" s="5" t="s">
        <v>125</v>
      </c>
      <c r="B121" s="5" t="s">
        <v>162</v>
      </c>
      <c r="C121" s="6">
        <v>822142</v>
      </c>
      <c r="D121" s="6">
        <v>750783</v>
      </c>
      <c r="E121" s="7">
        <f t="shared" si="11"/>
        <v>71359</v>
      </c>
      <c r="F121" s="8">
        <f t="shared" si="12"/>
        <v>9.5046105199505035</v>
      </c>
    </row>
    <row r="122" spans="1:6" x14ac:dyDescent="0.25">
      <c r="A122" s="5" t="s">
        <v>126</v>
      </c>
      <c r="B122" s="5" t="s">
        <v>162</v>
      </c>
      <c r="C122" s="6">
        <v>865560</v>
      </c>
      <c r="D122" s="6">
        <v>815911</v>
      </c>
      <c r="E122" s="7">
        <f t="shared" si="11"/>
        <v>49649</v>
      </c>
      <c r="F122" s="8">
        <f t="shared" si="12"/>
        <v>6.0850999680112174</v>
      </c>
    </row>
    <row r="123" spans="1:6" x14ac:dyDescent="0.25">
      <c r="A123" s="5" t="s">
        <v>12</v>
      </c>
      <c r="B123" s="5" t="s">
        <v>164</v>
      </c>
      <c r="C123" s="6">
        <v>2187374</v>
      </c>
      <c r="D123" s="6">
        <v>1033001</v>
      </c>
      <c r="E123" s="7">
        <f t="shared" si="11"/>
        <v>1154373</v>
      </c>
      <c r="F123" s="8">
        <f t="shared" si="12"/>
        <v>111.74945619607337</v>
      </c>
    </row>
    <row r="124" spans="1:6" x14ac:dyDescent="0.25">
      <c r="A124" s="5" t="s">
        <v>127</v>
      </c>
      <c r="B124" s="5" t="s">
        <v>162</v>
      </c>
      <c r="C124" s="6">
        <v>1194166</v>
      </c>
      <c r="D124" s="6">
        <v>951591</v>
      </c>
      <c r="E124" s="7">
        <f t="shared" si="11"/>
        <v>242575</v>
      </c>
      <c r="F124" s="8">
        <f t="shared" si="12"/>
        <v>25.491518940385106</v>
      </c>
    </row>
    <row r="125" spans="1:6" x14ac:dyDescent="0.25">
      <c r="A125" s="5" t="s">
        <v>128</v>
      </c>
      <c r="B125" s="5" t="s">
        <v>162</v>
      </c>
      <c r="C125" s="6">
        <v>642056</v>
      </c>
      <c r="D125" s="6">
        <v>951591</v>
      </c>
      <c r="E125" s="7">
        <f t="shared" si="11"/>
        <v>-309535</v>
      </c>
      <c r="F125" s="8">
        <f t="shared" si="12"/>
        <v>-32.528155478561693</v>
      </c>
    </row>
    <row r="126" spans="1:6" x14ac:dyDescent="0.25">
      <c r="A126" s="5" t="s">
        <v>129</v>
      </c>
      <c r="B126" s="5" t="s">
        <v>162</v>
      </c>
      <c r="C126" s="6">
        <v>1194166</v>
      </c>
      <c r="D126" s="6">
        <v>951591</v>
      </c>
      <c r="E126" s="7">
        <f t="shared" si="11"/>
        <v>242575</v>
      </c>
      <c r="F126" s="8">
        <f t="shared" si="12"/>
        <v>25.491518940385106</v>
      </c>
    </row>
    <row r="127" spans="1:6" x14ac:dyDescent="0.25">
      <c r="A127" s="5" t="s">
        <v>130</v>
      </c>
      <c r="B127" s="5" t="s">
        <v>163</v>
      </c>
      <c r="C127" s="6">
        <v>1034351</v>
      </c>
      <c r="D127" s="6">
        <v>886302</v>
      </c>
      <c r="E127" s="7">
        <f t="shared" si="11"/>
        <v>148049</v>
      </c>
      <c r="F127" s="8">
        <f t="shared" si="12"/>
        <v>16.704125681765358</v>
      </c>
    </row>
    <row r="128" spans="1:6" x14ac:dyDescent="0.25">
      <c r="A128" s="5" t="s">
        <v>131</v>
      </c>
      <c r="B128" s="5" t="s">
        <v>163</v>
      </c>
      <c r="C128" s="6">
        <v>634394</v>
      </c>
      <c r="D128" s="6">
        <v>951591</v>
      </c>
      <c r="E128" s="7">
        <f t="shared" si="11"/>
        <v>-317197</v>
      </c>
      <c r="F128" s="8">
        <f t="shared" si="12"/>
        <v>-33.333333333333329</v>
      </c>
    </row>
    <row r="129" spans="1:6" x14ac:dyDescent="0.25">
      <c r="A129" s="5" t="s">
        <v>132</v>
      </c>
      <c r="B129" s="5" t="s">
        <v>162</v>
      </c>
      <c r="C129" s="6">
        <v>1194166</v>
      </c>
      <c r="D129" s="6">
        <v>951591</v>
      </c>
      <c r="E129" s="7">
        <f t="shared" si="11"/>
        <v>242575</v>
      </c>
      <c r="F129" s="8">
        <f t="shared" si="12"/>
        <v>25.491518940385106</v>
      </c>
    </row>
    <row r="130" spans="1:6" x14ac:dyDescent="0.25">
      <c r="A130" s="5" t="s">
        <v>133</v>
      </c>
      <c r="B130" s="5" t="s">
        <v>162</v>
      </c>
      <c r="C130" s="6">
        <v>1773199</v>
      </c>
      <c r="D130" s="6">
        <v>1751220</v>
      </c>
      <c r="E130" s="7">
        <f t="shared" si="11"/>
        <v>21979</v>
      </c>
      <c r="F130" s="8">
        <f t="shared" si="12"/>
        <v>1.2550678955242631</v>
      </c>
    </row>
    <row r="131" spans="1:6" x14ac:dyDescent="0.25">
      <c r="A131" s="5" t="s">
        <v>134</v>
      </c>
      <c r="B131" s="5" t="s">
        <v>162</v>
      </c>
      <c r="C131" s="6">
        <v>1194166</v>
      </c>
      <c r="D131" s="6">
        <v>1702374</v>
      </c>
      <c r="E131" s="7">
        <f t="shared" ref="E131:E162" si="13">C131-D131</f>
        <v>-508208</v>
      </c>
      <c r="F131" s="8">
        <f t="shared" si="12"/>
        <v>-29.852899539114201</v>
      </c>
    </row>
    <row r="132" spans="1:6" x14ac:dyDescent="0.25">
      <c r="A132" s="5" t="s">
        <v>135</v>
      </c>
      <c r="B132" s="5" t="s">
        <v>162</v>
      </c>
      <c r="C132" s="6">
        <v>16607</v>
      </c>
      <c r="D132" s="6">
        <v>142463</v>
      </c>
      <c r="E132" s="7">
        <f t="shared" si="13"/>
        <v>-125856</v>
      </c>
      <c r="F132" s="8">
        <f t="shared" si="12"/>
        <v>-88.342938166401098</v>
      </c>
    </row>
    <row r="133" spans="1:6" x14ac:dyDescent="0.25">
      <c r="A133" s="5" t="s">
        <v>136</v>
      </c>
      <c r="B133" s="5" t="s">
        <v>162</v>
      </c>
      <c r="C133" s="6">
        <v>1032101</v>
      </c>
      <c r="D133" s="6">
        <v>951591</v>
      </c>
      <c r="E133" s="7">
        <f t="shared" si="13"/>
        <v>80510</v>
      </c>
      <c r="F133" s="8">
        <f t="shared" si="12"/>
        <v>8.4605676178105931</v>
      </c>
    </row>
    <row r="134" spans="1:6" x14ac:dyDescent="0.25">
      <c r="A134" s="5" t="s">
        <v>137</v>
      </c>
      <c r="B134" s="5" t="s">
        <v>162</v>
      </c>
      <c r="C134" s="6">
        <v>1032101</v>
      </c>
      <c r="D134" s="6">
        <v>951591</v>
      </c>
      <c r="E134" s="7">
        <f t="shared" si="13"/>
        <v>80510</v>
      </c>
      <c r="F134" s="8">
        <f t="shared" si="12"/>
        <v>8.4605676178105931</v>
      </c>
    </row>
    <row r="135" spans="1:6" x14ac:dyDescent="0.25">
      <c r="A135" s="5" t="s">
        <v>138</v>
      </c>
      <c r="B135" s="5" t="s">
        <v>162</v>
      </c>
      <c r="C135" s="6">
        <v>1032101</v>
      </c>
      <c r="D135" s="6">
        <v>951591</v>
      </c>
      <c r="E135" s="7">
        <f t="shared" si="13"/>
        <v>80510</v>
      </c>
      <c r="F135" s="8">
        <f t="shared" si="12"/>
        <v>8.4605676178105931</v>
      </c>
    </row>
    <row r="136" spans="1:6" x14ac:dyDescent="0.25">
      <c r="A136" s="5" t="s">
        <v>1</v>
      </c>
      <c r="B136" s="5" t="s">
        <v>163</v>
      </c>
      <c r="C136" s="6">
        <v>5132590</v>
      </c>
      <c r="D136" s="6">
        <v>5354332</v>
      </c>
      <c r="E136" s="7">
        <f t="shared" si="13"/>
        <v>-221742</v>
      </c>
      <c r="F136" s="8">
        <f t="shared" si="12"/>
        <v>-4.1413569423786196</v>
      </c>
    </row>
    <row r="137" spans="1:6" x14ac:dyDescent="0.25">
      <c r="A137" s="5" t="s">
        <v>139</v>
      </c>
      <c r="B137" s="5" t="s">
        <v>162</v>
      </c>
      <c r="C137" s="6">
        <v>356714</v>
      </c>
      <c r="D137" s="6">
        <v>0</v>
      </c>
      <c r="E137" s="7">
        <f t="shared" si="13"/>
        <v>356714</v>
      </c>
      <c r="F137" s="8">
        <v>100</v>
      </c>
    </row>
    <row r="138" spans="1:6" x14ac:dyDescent="0.25">
      <c r="A138" s="5" t="s">
        <v>140</v>
      </c>
      <c r="B138" s="5" t="s">
        <v>162</v>
      </c>
      <c r="C138" s="6">
        <v>822142</v>
      </c>
      <c r="D138" s="6">
        <v>750783</v>
      </c>
      <c r="E138" s="7">
        <f t="shared" si="13"/>
        <v>71359</v>
      </c>
      <c r="F138" s="8">
        <f t="shared" ref="F138:F159" si="14">(E138/D138)*100</f>
        <v>9.5046105199505035</v>
      </c>
    </row>
    <row r="139" spans="1:6" s="13" customFormat="1" ht="25" x14ac:dyDescent="0.35">
      <c r="A139" s="9" t="s">
        <v>141</v>
      </c>
      <c r="B139" s="9" t="s">
        <v>162</v>
      </c>
      <c r="C139" s="10">
        <v>1194166</v>
      </c>
      <c r="D139" s="10">
        <v>951591</v>
      </c>
      <c r="E139" s="11">
        <f t="shared" si="13"/>
        <v>242575</v>
      </c>
      <c r="F139" s="12">
        <f t="shared" si="14"/>
        <v>25.491518940385106</v>
      </c>
    </row>
    <row r="140" spans="1:6" x14ac:dyDescent="0.25">
      <c r="A140" s="5" t="s">
        <v>142</v>
      </c>
      <c r="B140" s="5" t="s">
        <v>162</v>
      </c>
      <c r="C140" s="6">
        <v>704679</v>
      </c>
      <c r="D140" s="6">
        <v>838075</v>
      </c>
      <c r="E140" s="7">
        <f t="shared" si="13"/>
        <v>-133396</v>
      </c>
      <c r="F140" s="8">
        <f t="shared" si="14"/>
        <v>-15.916952540047133</v>
      </c>
    </row>
    <row r="141" spans="1:6" x14ac:dyDescent="0.25">
      <c r="A141" s="5" t="s">
        <v>143</v>
      </c>
      <c r="B141" s="5" t="s">
        <v>162</v>
      </c>
      <c r="C141" s="6">
        <v>1827576</v>
      </c>
      <c r="D141" s="6">
        <v>1718656</v>
      </c>
      <c r="E141" s="7">
        <f t="shared" si="13"/>
        <v>108920</v>
      </c>
      <c r="F141" s="8">
        <f t="shared" si="14"/>
        <v>6.3375102405600652</v>
      </c>
    </row>
    <row r="142" spans="1:6" x14ac:dyDescent="0.25">
      <c r="A142" s="5" t="s">
        <v>144</v>
      </c>
      <c r="B142" s="5" t="s">
        <v>162</v>
      </c>
      <c r="C142" s="6">
        <v>1194166</v>
      </c>
      <c r="D142" s="6">
        <v>951591</v>
      </c>
      <c r="E142" s="7">
        <f t="shared" si="13"/>
        <v>242575</v>
      </c>
      <c r="F142" s="8">
        <f t="shared" si="14"/>
        <v>25.491518940385106</v>
      </c>
    </row>
    <row r="143" spans="1:6" x14ac:dyDescent="0.25">
      <c r="A143" s="5" t="s">
        <v>145</v>
      </c>
      <c r="B143" s="5" t="s">
        <v>162</v>
      </c>
      <c r="C143" s="6">
        <v>287517</v>
      </c>
      <c r="D143" s="6">
        <v>750783</v>
      </c>
      <c r="E143" s="7">
        <f t="shared" si="13"/>
        <v>-463266</v>
      </c>
      <c r="F143" s="8">
        <f t="shared" si="14"/>
        <v>-61.704380626625799</v>
      </c>
    </row>
    <row r="144" spans="1:6" x14ac:dyDescent="0.25">
      <c r="A144" s="5" t="s">
        <v>146</v>
      </c>
      <c r="B144" s="5" t="s">
        <v>162</v>
      </c>
      <c r="C144" s="6">
        <v>1032101</v>
      </c>
      <c r="D144" s="6">
        <v>951591</v>
      </c>
      <c r="E144" s="7">
        <f t="shared" si="13"/>
        <v>80510</v>
      </c>
      <c r="F144" s="8">
        <f t="shared" si="14"/>
        <v>8.4605676178105931</v>
      </c>
    </row>
    <row r="145" spans="1:6" x14ac:dyDescent="0.25">
      <c r="A145" s="5" t="s">
        <v>147</v>
      </c>
      <c r="B145" s="5" t="s">
        <v>162</v>
      </c>
      <c r="C145" s="6">
        <v>167742</v>
      </c>
      <c r="D145" s="6">
        <v>457617</v>
      </c>
      <c r="E145" s="7">
        <f t="shared" si="13"/>
        <v>-289875</v>
      </c>
      <c r="F145" s="8">
        <f t="shared" si="14"/>
        <v>-63.344456171864252</v>
      </c>
    </row>
    <row r="146" spans="1:6" x14ac:dyDescent="0.25">
      <c r="A146" s="5" t="s">
        <v>148</v>
      </c>
      <c r="B146" s="5" t="s">
        <v>163</v>
      </c>
      <c r="C146" s="6">
        <v>4263448</v>
      </c>
      <c r="D146" s="6">
        <v>5002338</v>
      </c>
      <c r="E146" s="7">
        <f t="shared" si="13"/>
        <v>-738890</v>
      </c>
      <c r="F146" s="8">
        <f t="shared" si="14"/>
        <v>-14.770893130372237</v>
      </c>
    </row>
    <row r="147" spans="1:6" x14ac:dyDescent="0.25">
      <c r="A147" s="5" t="s">
        <v>149</v>
      </c>
      <c r="B147" s="5" t="s">
        <v>163</v>
      </c>
      <c r="C147" s="6">
        <v>1914414</v>
      </c>
      <c r="D147" s="6">
        <v>1848912</v>
      </c>
      <c r="E147" s="7">
        <f t="shared" si="13"/>
        <v>65502</v>
      </c>
      <c r="F147" s="8">
        <f t="shared" si="14"/>
        <v>3.5427321581557156</v>
      </c>
    </row>
    <row r="148" spans="1:6" x14ac:dyDescent="0.25">
      <c r="A148" s="5" t="s">
        <v>150</v>
      </c>
      <c r="B148" s="5" t="s">
        <v>161</v>
      </c>
      <c r="C148" s="6">
        <v>25800515</v>
      </c>
      <c r="D148" s="6">
        <v>26828624</v>
      </c>
      <c r="E148" s="7">
        <f t="shared" si="13"/>
        <v>-1028109</v>
      </c>
      <c r="F148" s="8">
        <f t="shared" si="14"/>
        <v>-3.832134663335697</v>
      </c>
    </row>
    <row r="149" spans="1:6" x14ac:dyDescent="0.25">
      <c r="A149" s="5" t="s">
        <v>10</v>
      </c>
      <c r="B149" s="5" t="s">
        <v>163</v>
      </c>
      <c r="C149" s="6">
        <v>1294191</v>
      </c>
      <c r="D149" s="6">
        <v>1815302</v>
      </c>
      <c r="E149" s="7">
        <f t="shared" si="13"/>
        <v>-521111</v>
      </c>
      <c r="F149" s="8">
        <f t="shared" si="14"/>
        <v>-28.706573341515629</v>
      </c>
    </row>
    <row r="150" spans="1:6" x14ac:dyDescent="0.25">
      <c r="A150" s="5" t="s">
        <v>151</v>
      </c>
      <c r="B150" s="5" t="s">
        <v>162</v>
      </c>
      <c r="C150" s="6">
        <v>1194166</v>
      </c>
      <c r="D150" s="6">
        <v>967873</v>
      </c>
      <c r="E150" s="7">
        <f t="shared" si="13"/>
        <v>226293</v>
      </c>
      <c r="F150" s="8">
        <f t="shared" si="14"/>
        <v>23.380443508600816</v>
      </c>
    </row>
    <row r="151" spans="1:6" x14ac:dyDescent="0.25">
      <c r="A151" s="5" t="s">
        <v>152</v>
      </c>
      <c r="B151" s="5" t="s">
        <v>162</v>
      </c>
      <c r="C151" s="6">
        <v>1032101</v>
      </c>
      <c r="D151" s="6">
        <v>951591</v>
      </c>
      <c r="E151" s="7">
        <f t="shared" si="13"/>
        <v>80510</v>
      </c>
      <c r="F151" s="8">
        <f t="shared" si="14"/>
        <v>8.4605676178105931</v>
      </c>
    </row>
    <row r="152" spans="1:6" x14ac:dyDescent="0.25">
      <c r="A152" s="5" t="s">
        <v>153</v>
      </c>
      <c r="B152" s="5" t="s">
        <v>162</v>
      </c>
      <c r="C152" s="6">
        <v>1818202</v>
      </c>
      <c r="D152" s="6">
        <v>1454036</v>
      </c>
      <c r="E152" s="7">
        <f t="shared" si="13"/>
        <v>364166</v>
      </c>
      <c r="F152" s="8">
        <f t="shared" si="14"/>
        <v>25.045184575897707</v>
      </c>
    </row>
    <row r="153" spans="1:6" x14ac:dyDescent="0.25">
      <c r="A153" s="5" t="s">
        <v>154</v>
      </c>
      <c r="B153" s="5" t="s">
        <v>162</v>
      </c>
      <c r="C153" s="6">
        <v>0</v>
      </c>
      <c r="D153" s="6">
        <v>1190391</v>
      </c>
      <c r="E153" s="7">
        <f t="shared" si="13"/>
        <v>-1190391</v>
      </c>
      <c r="F153" s="8">
        <f t="shared" si="14"/>
        <v>-100</v>
      </c>
    </row>
    <row r="154" spans="1:6" x14ac:dyDescent="0.25">
      <c r="A154" s="5" t="s">
        <v>155</v>
      </c>
      <c r="B154" s="5" t="s">
        <v>162</v>
      </c>
      <c r="C154" s="6">
        <v>1194166</v>
      </c>
      <c r="D154" s="6">
        <v>951591</v>
      </c>
      <c r="E154" s="7">
        <f t="shared" si="13"/>
        <v>242575</v>
      </c>
      <c r="F154" s="8">
        <f t="shared" si="14"/>
        <v>25.491518940385106</v>
      </c>
    </row>
    <row r="155" spans="1:6" x14ac:dyDescent="0.25">
      <c r="A155" s="5" t="s">
        <v>156</v>
      </c>
      <c r="B155" s="5" t="s">
        <v>162</v>
      </c>
      <c r="C155" s="6">
        <v>816546</v>
      </c>
      <c r="D155" s="6">
        <v>945354</v>
      </c>
      <c r="E155" s="7">
        <f t="shared" si="13"/>
        <v>-128808</v>
      </c>
      <c r="F155" s="8">
        <f t="shared" si="14"/>
        <v>-13.62537208283881</v>
      </c>
    </row>
    <row r="156" spans="1:6" x14ac:dyDescent="0.25">
      <c r="A156" s="5" t="s">
        <v>157</v>
      </c>
      <c r="B156" s="5" t="s">
        <v>163</v>
      </c>
      <c r="C156" s="6">
        <v>1194166</v>
      </c>
      <c r="D156" s="6">
        <v>951591</v>
      </c>
      <c r="E156" s="7">
        <f t="shared" si="13"/>
        <v>242575</v>
      </c>
      <c r="F156" s="8">
        <f t="shared" si="14"/>
        <v>25.491518940385106</v>
      </c>
    </row>
    <row r="157" spans="1:6" x14ac:dyDescent="0.25">
      <c r="A157" s="5" t="s">
        <v>158</v>
      </c>
      <c r="B157" s="5" t="s">
        <v>162</v>
      </c>
      <c r="C157" s="6">
        <v>391985</v>
      </c>
      <c r="D157" s="6">
        <v>742547</v>
      </c>
      <c r="E157" s="7">
        <f t="shared" si="13"/>
        <v>-350562</v>
      </c>
      <c r="F157" s="8">
        <f t="shared" si="14"/>
        <v>-47.210748949224765</v>
      </c>
    </row>
    <row r="158" spans="1:6" x14ac:dyDescent="0.25">
      <c r="A158" s="5" t="s">
        <v>159</v>
      </c>
      <c r="B158" s="5" t="s">
        <v>162</v>
      </c>
      <c r="C158" s="6">
        <v>709808</v>
      </c>
      <c r="D158" s="6">
        <v>951591</v>
      </c>
      <c r="E158" s="7">
        <f t="shared" si="13"/>
        <v>-241783</v>
      </c>
      <c r="F158" s="8">
        <f t="shared" si="14"/>
        <v>-25.408289906062581</v>
      </c>
    </row>
    <row r="159" spans="1:6" x14ac:dyDescent="0.25">
      <c r="A159" s="5" t="s">
        <v>160</v>
      </c>
      <c r="B159" s="5" t="s">
        <v>163</v>
      </c>
      <c r="C159" s="6">
        <v>1194166</v>
      </c>
      <c r="D159" s="6">
        <v>951591</v>
      </c>
      <c r="E159" s="7">
        <f t="shared" si="13"/>
        <v>242575</v>
      </c>
      <c r="F159" s="8">
        <f t="shared" si="14"/>
        <v>25.491518940385106</v>
      </c>
    </row>
  </sheetData>
  <autoFilter ref="A2:F159" xr:uid="{00000000-0009-0000-0000-000000000000}">
    <sortState xmlns:xlrd2="http://schemas.microsoft.com/office/spreadsheetml/2017/richdata2" ref="A3:F159">
      <sortCondition ref="A2:A159"/>
    </sortState>
  </autoFilter>
  <mergeCells count="1">
    <mergeCell ref="A1:F1"/>
  </mergeCells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differentFirst="1">
    <oddFooter>&amp;R&amp;"Arial,Normal"&amp;9&amp;P</oddFoot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Produksjonstilskudd 2023</vt:lpstr>
      <vt:lpstr>'Produksjonstilskudd 2023'!Utskriftstitler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Stjernstedt</dc:creator>
  <cp:lastModifiedBy>Eva Johnson</cp:lastModifiedBy>
  <cp:lastPrinted>2023-11-09T13:11:51Z</cp:lastPrinted>
  <dcterms:created xsi:type="dcterms:W3CDTF">2023-11-05T12:40:41Z</dcterms:created>
  <dcterms:modified xsi:type="dcterms:W3CDTF">2023-11-09T13:12:25Z</dcterms:modified>
</cp:coreProperties>
</file>